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Zelseed-public\Ponukové listy KATALOGY\Ponukové listy 25-26\na posielanie\"/>
    </mc:Choice>
  </mc:AlternateContent>
  <xr:revisionPtr revIDLastSave="0" documentId="13_ncr:1_{AA51B424-BF80-48E7-A25C-C69A083CF7FD}" xr6:coauthVersionLast="36" xr6:coauthVersionMax="36" xr10:uidLastSave="{00000000-0000-0000-0000-000000000000}"/>
  <bookViews>
    <workbookView xWindow="0" yWindow="5835" windowWidth="19200" windowHeight="5550" tabRatio="270" activeTab="3" xr2:uid="{00000000-000D-0000-FFFF-FFFF00000000}"/>
  </bookViews>
  <sheets>
    <sheet name="ZELENINA" sheetId="1" r:id="rId1"/>
    <sheet name="BYLINKY" sheetId="2" r:id="rId2"/>
    <sheet name="KVETY" sheetId="3" r:id="rId3"/>
    <sheet name="POĽ. PLODINY" sheetId="4" r:id="rId4"/>
    <sheet name="Hárok1" sheetId="5" r:id="rId5"/>
  </sheets>
  <externalReferences>
    <externalReference r:id="rId6"/>
  </externalReferences>
  <definedNames>
    <definedName name="_xlnm._FilterDatabase" localSheetId="2" hidden="1">KVETY!$M$1:$M$178</definedName>
    <definedName name="aaa">'[1]INFO+konstanty'!$B$2</definedName>
    <definedName name="koef">#REF!</definedName>
    <definedName name="kurz_CZK">#REF!</definedName>
    <definedName name="kurz_SKK">#REF!</definedName>
    <definedName name="_xlnm.Print_Titles" localSheetId="2">KVETY!$2:$3</definedName>
    <definedName name="_xlnm.Print_Titles" localSheetId="0">ZELENINA!$1:$3</definedName>
    <definedName name="_xlnm.Print_Area" localSheetId="1">BYLINKY!$A$1:$L$26</definedName>
    <definedName name="_xlnm.Print_Area" localSheetId="2">KVETY!$A$1:$M$178</definedName>
    <definedName name="_xlnm.Print_Area" localSheetId="3">'POĽ. PLODINY'!$A:$T</definedName>
    <definedName name="_xlnm.Print_Area" localSheetId="0">ZELENINA!$A$1:$AA$300</definedName>
    <definedName name="zaokr_sk50">#REF!</definedName>
    <definedName name="zaokr_skk">#REF!</definedName>
  </definedNames>
  <calcPr calcId="191029"/>
</workbook>
</file>

<file path=xl/calcChain.xml><?xml version="1.0" encoding="utf-8"?>
<calcChain xmlns="http://schemas.openxmlformats.org/spreadsheetml/2006/main">
  <c r="U39" i="4" l="1"/>
  <c r="W39" i="4"/>
  <c r="U33" i="4"/>
  <c r="W33" i="4"/>
  <c r="U28" i="4"/>
  <c r="W28" i="4"/>
  <c r="U29" i="4"/>
  <c r="W29" i="4"/>
  <c r="U30" i="4"/>
  <c r="W30" i="4"/>
  <c r="U31" i="4"/>
  <c r="W31" i="4"/>
  <c r="U32" i="4"/>
  <c r="W32" i="4"/>
  <c r="U34" i="4"/>
  <c r="W34" i="4"/>
  <c r="U35" i="4"/>
  <c r="W35" i="4"/>
  <c r="U37" i="4"/>
  <c r="W37" i="4"/>
  <c r="U38" i="4"/>
  <c r="W38" i="4"/>
  <c r="J40" i="4"/>
  <c r="O40" i="4"/>
  <c r="T40" i="4"/>
  <c r="U5" i="4" l="1"/>
  <c r="W5" i="4"/>
  <c r="U6" i="4"/>
  <c r="V6" i="4"/>
  <c r="W6" i="4"/>
  <c r="U8" i="4"/>
  <c r="V8" i="4"/>
  <c r="W8" i="4"/>
  <c r="U9" i="4"/>
  <c r="W9" i="4"/>
  <c r="U10" i="4"/>
  <c r="V10" i="4"/>
  <c r="W10" i="4"/>
  <c r="U12" i="4"/>
  <c r="W12" i="4"/>
  <c r="U13" i="4"/>
  <c r="W13" i="4"/>
  <c r="U14" i="4"/>
  <c r="W14" i="4"/>
  <c r="U16" i="4"/>
  <c r="W16" i="4"/>
  <c r="U17" i="4"/>
  <c r="W17" i="4"/>
  <c r="U18" i="4"/>
  <c r="W18" i="4"/>
  <c r="U19" i="4"/>
  <c r="W19" i="4"/>
  <c r="U20" i="4"/>
  <c r="W20" i="4"/>
  <c r="U21" i="4"/>
  <c r="W21" i="4"/>
  <c r="U22" i="4"/>
  <c r="W22" i="4"/>
  <c r="U23" i="4"/>
  <c r="W23" i="4"/>
  <c r="U24" i="4"/>
  <c r="W24" i="4"/>
  <c r="U25" i="4"/>
  <c r="W25" i="4"/>
  <c r="U26" i="4"/>
  <c r="V26" i="4"/>
  <c r="W26" i="4"/>
  <c r="W4" i="4"/>
  <c r="V4" i="4"/>
  <c r="V40" i="4" s="1"/>
  <c r="U4" i="4"/>
  <c r="J178" i="3"/>
  <c r="M6" i="3"/>
  <c r="M8" i="3"/>
  <c r="M10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1" i="3"/>
  <c r="M42" i="3"/>
  <c r="M43" i="3"/>
  <c r="M44" i="3"/>
  <c r="M45" i="3"/>
  <c r="M46" i="3"/>
  <c r="M47" i="3"/>
  <c r="M48" i="3"/>
  <c r="M49" i="3"/>
  <c r="M51" i="3"/>
  <c r="M53" i="3"/>
  <c r="M55" i="3"/>
  <c r="M57" i="3"/>
  <c r="M59" i="3"/>
  <c r="M61" i="3"/>
  <c r="M62" i="3"/>
  <c r="M64" i="3"/>
  <c r="M66" i="3"/>
  <c r="M68" i="3"/>
  <c r="M70" i="3"/>
  <c r="M72" i="3"/>
  <c r="M74" i="3"/>
  <c r="M75" i="3"/>
  <c r="M77" i="3"/>
  <c r="M79" i="3"/>
  <c r="M81" i="3"/>
  <c r="M82" i="3"/>
  <c r="M84" i="3"/>
  <c r="M85" i="3"/>
  <c r="M87" i="3"/>
  <c r="M89" i="3"/>
  <c r="M90" i="3"/>
  <c r="M91" i="3"/>
  <c r="M92" i="3"/>
  <c r="M94" i="3"/>
  <c r="M96" i="3"/>
  <c r="M98" i="3"/>
  <c r="M100" i="3"/>
  <c r="M102" i="3"/>
  <c r="M104" i="3"/>
  <c r="M106" i="3"/>
  <c r="M107" i="3"/>
  <c r="M108" i="3"/>
  <c r="M109" i="3"/>
  <c r="M111" i="3"/>
  <c r="M112" i="3"/>
  <c r="M114" i="3"/>
  <c r="M116" i="3"/>
  <c r="M118" i="3"/>
  <c r="M120" i="3"/>
  <c r="M121" i="3"/>
  <c r="M123" i="3"/>
  <c r="M125" i="3"/>
  <c r="M127" i="3"/>
  <c r="M129" i="3"/>
  <c r="M131" i="3"/>
  <c r="M133" i="3"/>
  <c r="M136" i="3"/>
  <c r="M138" i="3"/>
  <c r="M140" i="3"/>
  <c r="M142" i="3"/>
  <c r="M144" i="3"/>
  <c r="M146" i="3"/>
  <c r="M148" i="3"/>
  <c r="M149" i="3"/>
  <c r="M150" i="3"/>
  <c r="M151" i="3"/>
  <c r="M152" i="3"/>
  <c r="M153" i="3"/>
  <c r="M155" i="3"/>
  <c r="M158" i="3"/>
  <c r="M160" i="3"/>
  <c r="M162" i="3"/>
  <c r="M164" i="3"/>
  <c r="M166" i="3"/>
  <c r="M168" i="3"/>
  <c r="M170" i="3"/>
  <c r="M171" i="3"/>
  <c r="M172" i="3"/>
  <c r="M173" i="3"/>
  <c r="M175" i="3"/>
  <c r="M177" i="3"/>
  <c r="M5" i="3"/>
  <c r="J26" i="2"/>
  <c r="L14" i="2"/>
  <c r="L15" i="2"/>
  <c r="L16" i="2"/>
  <c r="L17" i="2"/>
  <c r="L18" i="2"/>
  <c r="L19" i="2"/>
  <c r="L5" i="2"/>
  <c r="L6" i="2"/>
  <c r="L7" i="2"/>
  <c r="L8" i="2"/>
  <c r="L9" i="2"/>
  <c r="L10" i="2"/>
  <c r="L11" i="2"/>
  <c r="L12" i="2"/>
  <c r="L13" i="2"/>
  <c r="L20" i="2"/>
  <c r="L21" i="2"/>
  <c r="L22" i="2"/>
  <c r="L23" i="2"/>
  <c r="L24" i="2"/>
  <c r="L25" i="2"/>
  <c r="L4" i="2"/>
  <c r="W298" i="1"/>
  <c r="T298" i="1"/>
  <c r="P298" i="1"/>
  <c r="J298" i="1"/>
  <c r="Z255" i="1"/>
  <c r="X120" i="1"/>
  <c r="X7" i="1"/>
  <c r="X8" i="1"/>
  <c r="X9" i="1"/>
  <c r="Y9" i="1"/>
  <c r="AA9" i="1"/>
  <c r="X10" i="1"/>
  <c r="Y10" i="1"/>
  <c r="AA10" i="1"/>
  <c r="X11" i="1"/>
  <c r="Y11" i="1"/>
  <c r="AA11" i="1"/>
  <c r="X13" i="1"/>
  <c r="Y13" i="1"/>
  <c r="Z13" i="1"/>
  <c r="AA13" i="1"/>
  <c r="X15" i="1"/>
  <c r="Y15" i="1"/>
  <c r="AA15" i="1"/>
  <c r="X16" i="1"/>
  <c r="Y16" i="1"/>
  <c r="AA16" i="1"/>
  <c r="X18" i="1"/>
  <c r="Y18" i="1"/>
  <c r="Z18" i="1"/>
  <c r="AA18" i="1"/>
  <c r="X19" i="1"/>
  <c r="Y19" i="1"/>
  <c r="Z19" i="1"/>
  <c r="AA19" i="1"/>
  <c r="X20" i="1"/>
  <c r="Y20" i="1"/>
  <c r="Z20" i="1"/>
  <c r="AA20" i="1"/>
  <c r="X21" i="1"/>
  <c r="Y21" i="1"/>
  <c r="AA21" i="1"/>
  <c r="X22" i="1"/>
  <c r="Y22" i="1"/>
  <c r="AA22" i="1"/>
  <c r="X24" i="1"/>
  <c r="Y24" i="1"/>
  <c r="Z24" i="1"/>
  <c r="AA24" i="1"/>
  <c r="X25" i="1"/>
  <c r="Y25" i="1"/>
  <c r="Z25" i="1"/>
  <c r="AA25" i="1"/>
  <c r="X27" i="1"/>
  <c r="X29" i="1"/>
  <c r="Y29" i="1"/>
  <c r="Z29" i="1"/>
  <c r="AA29" i="1"/>
  <c r="X30" i="1"/>
  <c r="Y30" i="1"/>
  <c r="Z30" i="1"/>
  <c r="AA30" i="1"/>
  <c r="X31" i="1"/>
  <c r="Y31" i="1"/>
  <c r="Z31" i="1"/>
  <c r="AA31" i="1"/>
  <c r="X33" i="1"/>
  <c r="X35" i="1"/>
  <c r="X37" i="1"/>
  <c r="X39" i="1"/>
  <c r="X41" i="1"/>
  <c r="Y41" i="1"/>
  <c r="AA41" i="1"/>
  <c r="X42" i="1"/>
  <c r="Y42" i="1"/>
  <c r="AA42" i="1"/>
  <c r="X43" i="1"/>
  <c r="Y43" i="1"/>
  <c r="AA43" i="1"/>
  <c r="X45" i="1"/>
  <c r="Y45" i="1"/>
  <c r="Z45" i="1"/>
  <c r="AA45" i="1"/>
  <c r="X46" i="1"/>
  <c r="Y46" i="1"/>
  <c r="Z46" i="1"/>
  <c r="AA46" i="1"/>
  <c r="X47" i="1"/>
  <c r="Y47" i="1"/>
  <c r="Z47" i="1"/>
  <c r="AA47" i="1"/>
  <c r="X48" i="1"/>
  <c r="Y48" i="1"/>
  <c r="Z48" i="1"/>
  <c r="AA48" i="1"/>
  <c r="X49" i="1"/>
  <c r="Y49" i="1"/>
  <c r="Z49" i="1"/>
  <c r="AA49" i="1"/>
  <c r="X50" i="1"/>
  <c r="Y50" i="1"/>
  <c r="Z50" i="1"/>
  <c r="AA50" i="1"/>
  <c r="X51" i="1"/>
  <c r="Y51" i="1"/>
  <c r="Z51" i="1"/>
  <c r="AA51" i="1"/>
  <c r="X52" i="1"/>
  <c r="Y52" i="1"/>
  <c r="Z52" i="1"/>
  <c r="AA52" i="1"/>
  <c r="X53" i="1"/>
  <c r="Y53" i="1"/>
  <c r="Z53" i="1"/>
  <c r="AA53" i="1"/>
  <c r="X54" i="1"/>
  <c r="Y54" i="1"/>
  <c r="Z54" i="1"/>
  <c r="AA54" i="1"/>
  <c r="X56" i="1"/>
  <c r="X58" i="1"/>
  <c r="Y58" i="1"/>
  <c r="Z58" i="1"/>
  <c r="AA58" i="1"/>
  <c r="X59" i="1"/>
  <c r="Y59" i="1"/>
  <c r="Z59" i="1"/>
  <c r="AA59" i="1"/>
  <c r="X60" i="1"/>
  <c r="Y60" i="1"/>
  <c r="Z60" i="1"/>
  <c r="AA60" i="1"/>
  <c r="X61" i="1"/>
  <c r="Y61" i="1"/>
  <c r="Z61" i="1"/>
  <c r="AA61" i="1"/>
  <c r="X62" i="1"/>
  <c r="Y62" i="1"/>
  <c r="Z62" i="1"/>
  <c r="AA62" i="1"/>
  <c r="X63" i="1"/>
  <c r="Y63" i="1"/>
  <c r="Z63" i="1"/>
  <c r="AA63" i="1"/>
  <c r="X65" i="1"/>
  <c r="Y65" i="1"/>
  <c r="AA65" i="1"/>
  <c r="X66" i="1"/>
  <c r="Y66" i="1"/>
  <c r="Z66" i="1"/>
  <c r="AA66" i="1"/>
  <c r="X67" i="1"/>
  <c r="Y67" i="1"/>
  <c r="Z67" i="1"/>
  <c r="AA67" i="1"/>
  <c r="X68" i="1"/>
  <c r="Y68" i="1"/>
  <c r="Z68" i="1"/>
  <c r="AA68" i="1"/>
  <c r="X69" i="1"/>
  <c r="Y69" i="1"/>
  <c r="AA69" i="1"/>
  <c r="X70" i="1"/>
  <c r="Y70" i="1"/>
  <c r="Z70" i="1"/>
  <c r="AA70" i="1"/>
  <c r="X71" i="1"/>
  <c r="Y71" i="1"/>
  <c r="Z71" i="1"/>
  <c r="AA71" i="1"/>
  <c r="X73" i="1"/>
  <c r="Y73" i="1"/>
  <c r="AA73" i="1"/>
  <c r="X74" i="1"/>
  <c r="Y74" i="1"/>
  <c r="AA74" i="1"/>
  <c r="X75" i="1"/>
  <c r="Y75" i="1"/>
  <c r="Z75" i="1"/>
  <c r="AA75" i="1"/>
  <c r="X76" i="1"/>
  <c r="Y76" i="1"/>
  <c r="AA76" i="1"/>
  <c r="X77" i="1"/>
  <c r="Y77" i="1"/>
  <c r="AA77" i="1"/>
  <c r="X78" i="1"/>
  <c r="Y78" i="1"/>
  <c r="Z78" i="1"/>
  <c r="AA78" i="1"/>
  <c r="X79" i="1"/>
  <c r="Y79" i="1"/>
  <c r="AA79" i="1"/>
  <c r="X80" i="1"/>
  <c r="Y80" i="1"/>
  <c r="Z80" i="1"/>
  <c r="AA80" i="1"/>
  <c r="X81" i="1"/>
  <c r="Y81" i="1"/>
  <c r="Z81" i="1"/>
  <c r="AA81" i="1"/>
  <c r="X82" i="1"/>
  <c r="Y82" i="1"/>
  <c r="Z82" i="1"/>
  <c r="AA82" i="1"/>
  <c r="X83" i="1"/>
  <c r="Y83" i="1"/>
  <c r="Z83" i="1"/>
  <c r="AA83" i="1"/>
  <c r="X85" i="1"/>
  <c r="Y85" i="1"/>
  <c r="AA85" i="1"/>
  <c r="X87" i="1"/>
  <c r="Y87" i="1"/>
  <c r="AA87" i="1"/>
  <c r="X88" i="1"/>
  <c r="Y88" i="1"/>
  <c r="AA88" i="1"/>
  <c r="X90" i="1"/>
  <c r="Y90" i="1"/>
  <c r="AA90" i="1"/>
  <c r="X91" i="1"/>
  <c r="Y91" i="1"/>
  <c r="AA91" i="1"/>
  <c r="X92" i="1"/>
  <c r="Y92" i="1"/>
  <c r="AA92" i="1"/>
  <c r="X93" i="1"/>
  <c r="Y93" i="1"/>
  <c r="AA93" i="1"/>
  <c r="X94" i="1"/>
  <c r="Y94" i="1"/>
  <c r="AA94" i="1"/>
  <c r="X96" i="1"/>
  <c r="Y96" i="1"/>
  <c r="AA96" i="1"/>
  <c r="X98" i="1"/>
  <c r="Y98" i="1"/>
  <c r="AA98" i="1"/>
  <c r="X100" i="1"/>
  <c r="AA100" i="1"/>
  <c r="X102" i="1"/>
  <c r="Y102" i="1"/>
  <c r="Z102" i="1"/>
  <c r="AA102" i="1"/>
  <c r="X104" i="1"/>
  <c r="Y104" i="1"/>
  <c r="Z104" i="1"/>
  <c r="AA104" i="1"/>
  <c r="X105" i="1"/>
  <c r="Y105" i="1"/>
  <c r="Z105" i="1"/>
  <c r="AA105" i="1"/>
  <c r="X106" i="1"/>
  <c r="Y106" i="1"/>
  <c r="Z106" i="1"/>
  <c r="AA106" i="1"/>
  <c r="X107" i="1"/>
  <c r="Y107" i="1"/>
  <c r="Z107" i="1"/>
  <c r="AA107" i="1"/>
  <c r="X108" i="1"/>
  <c r="Y108" i="1"/>
  <c r="Z108" i="1"/>
  <c r="AA108" i="1"/>
  <c r="X109" i="1"/>
  <c r="Y109" i="1"/>
  <c r="Z109" i="1"/>
  <c r="AA109" i="1"/>
  <c r="X110" i="1"/>
  <c r="Y110" i="1"/>
  <c r="Z110" i="1"/>
  <c r="AA110" i="1"/>
  <c r="X111" i="1"/>
  <c r="Y111" i="1"/>
  <c r="Z111" i="1"/>
  <c r="AA111" i="1"/>
  <c r="X112" i="1"/>
  <c r="Y112" i="1"/>
  <c r="Z112" i="1"/>
  <c r="AA112" i="1"/>
  <c r="X113" i="1"/>
  <c r="Y113" i="1"/>
  <c r="Z113" i="1"/>
  <c r="AA113" i="1"/>
  <c r="X114" i="1"/>
  <c r="Y114" i="1"/>
  <c r="Z114" i="1"/>
  <c r="AA114" i="1"/>
  <c r="X115" i="1"/>
  <c r="Y115" i="1"/>
  <c r="Z115" i="1"/>
  <c r="AA115" i="1"/>
  <c r="X117" i="1"/>
  <c r="Y117" i="1"/>
  <c r="AA117" i="1"/>
  <c r="X118" i="1"/>
  <c r="Y118" i="1"/>
  <c r="AA118" i="1"/>
  <c r="X122" i="1"/>
  <c r="Y122" i="1"/>
  <c r="AA122" i="1"/>
  <c r="X124" i="1"/>
  <c r="X125" i="1"/>
  <c r="X127" i="1"/>
  <c r="Y127" i="1"/>
  <c r="AA127" i="1"/>
  <c r="X129" i="1"/>
  <c r="Y129" i="1"/>
  <c r="AA129" i="1"/>
  <c r="X130" i="1"/>
  <c r="Y130" i="1"/>
  <c r="AA130" i="1"/>
  <c r="X131" i="1"/>
  <c r="Y131" i="1"/>
  <c r="AA131" i="1"/>
  <c r="X133" i="1"/>
  <c r="Y133" i="1"/>
  <c r="Z133" i="1"/>
  <c r="AA133" i="1"/>
  <c r="X134" i="1"/>
  <c r="Y134" i="1"/>
  <c r="Z134" i="1"/>
  <c r="AA134" i="1"/>
  <c r="X135" i="1"/>
  <c r="Y135" i="1"/>
  <c r="AA135" i="1"/>
  <c r="X136" i="1"/>
  <c r="Y136" i="1"/>
  <c r="Z136" i="1"/>
  <c r="AA136" i="1"/>
  <c r="X137" i="1"/>
  <c r="Y137" i="1"/>
  <c r="Z137" i="1"/>
  <c r="AA137" i="1"/>
  <c r="X138" i="1"/>
  <c r="Y138" i="1"/>
  <c r="Z138" i="1"/>
  <c r="AA138" i="1"/>
  <c r="X139" i="1"/>
  <c r="Y139" i="1"/>
  <c r="Z139" i="1"/>
  <c r="AA139" i="1"/>
  <c r="X140" i="1"/>
  <c r="Y140" i="1"/>
  <c r="AA140" i="1"/>
  <c r="X141" i="1"/>
  <c r="Y141" i="1"/>
  <c r="Z141" i="1"/>
  <c r="AA141" i="1"/>
  <c r="X142" i="1"/>
  <c r="Y142" i="1"/>
  <c r="Z142" i="1"/>
  <c r="AA142" i="1"/>
  <c r="X144" i="1"/>
  <c r="Y144" i="1"/>
  <c r="AA144" i="1"/>
  <c r="X145" i="1"/>
  <c r="Y145" i="1"/>
  <c r="AA145" i="1"/>
  <c r="X146" i="1"/>
  <c r="Y146" i="1"/>
  <c r="AA146" i="1"/>
  <c r="X147" i="1"/>
  <c r="Y147" i="1"/>
  <c r="AA147" i="1"/>
  <c r="X148" i="1"/>
  <c r="Y148" i="1"/>
  <c r="AA148" i="1"/>
  <c r="X149" i="1"/>
  <c r="Y149" i="1"/>
  <c r="AA149" i="1"/>
  <c r="X150" i="1"/>
  <c r="Y150" i="1"/>
  <c r="Z150" i="1"/>
  <c r="X151" i="1"/>
  <c r="Y151" i="1"/>
  <c r="Z151" i="1"/>
  <c r="X152" i="1"/>
  <c r="Y152" i="1"/>
  <c r="Z152" i="1"/>
  <c r="X154" i="1"/>
  <c r="Y154" i="1"/>
  <c r="Z154" i="1"/>
  <c r="X155" i="1"/>
  <c r="Y155" i="1"/>
  <c r="Z155" i="1"/>
  <c r="X156" i="1"/>
  <c r="Y156" i="1"/>
  <c r="Z156" i="1"/>
  <c r="X157" i="1"/>
  <c r="Y157" i="1"/>
  <c r="Z157" i="1"/>
  <c r="X158" i="1"/>
  <c r="Y158" i="1"/>
  <c r="Z158" i="1"/>
  <c r="X159" i="1"/>
  <c r="Y159" i="1"/>
  <c r="Z159" i="1"/>
  <c r="X160" i="1"/>
  <c r="Y160" i="1"/>
  <c r="Z160" i="1"/>
  <c r="X161" i="1"/>
  <c r="Y161" i="1"/>
  <c r="Z161" i="1"/>
  <c r="X162" i="1"/>
  <c r="Y162" i="1"/>
  <c r="Z162" i="1"/>
  <c r="X163" i="1"/>
  <c r="Y163" i="1"/>
  <c r="Z163" i="1"/>
  <c r="X164" i="1"/>
  <c r="Y164" i="1"/>
  <c r="Z164" i="1"/>
  <c r="X165" i="1"/>
  <c r="Y165" i="1"/>
  <c r="Z165" i="1"/>
  <c r="X166" i="1"/>
  <c r="Y166" i="1"/>
  <c r="AA166" i="1"/>
  <c r="X167" i="1"/>
  <c r="Y167" i="1"/>
  <c r="AA167" i="1"/>
  <c r="X169" i="1"/>
  <c r="Y169" i="1"/>
  <c r="Z169" i="1"/>
  <c r="X170" i="1"/>
  <c r="Y170" i="1"/>
  <c r="Z170" i="1"/>
  <c r="X171" i="1"/>
  <c r="Y171" i="1"/>
  <c r="AA171" i="1"/>
  <c r="X172" i="1"/>
  <c r="Y172" i="1"/>
  <c r="AA172" i="1"/>
  <c r="X173" i="1"/>
  <c r="Y173" i="1"/>
  <c r="AA173" i="1"/>
  <c r="X174" i="1"/>
  <c r="AA174" i="1"/>
  <c r="X176" i="1"/>
  <c r="Y176" i="1"/>
  <c r="AA176" i="1"/>
  <c r="X178" i="1"/>
  <c r="Y178" i="1"/>
  <c r="AA178" i="1"/>
  <c r="X180" i="1"/>
  <c r="Y180" i="1"/>
  <c r="AA180" i="1"/>
  <c r="X181" i="1"/>
  <c r="Y181" i="1"/>
  <c r="AA181" i="1"/>
  <c r="X183" i="1"/>
  <c r="Y183" i="1"/>
  <c r="AA183" i="1"/>
  <c r="X185" i="1"/>
  <c r="Y185" i="1"/>
  <c r="Z185" i="1"/>
  <c r="AA185" i="1"/>
  <c r="X186" i="1"/>
  <c r="Y186" i="1"/>
  <c r="Z186" i="1"/>
  <c r="AA186" i="1"/>
  <c r="X187" i="1"/>
  <c r="Y187" i="1"/>
  <c r="Z187" i="1"/>
  <c r="AA187" i="1"/>
  <c r="X189" i="1"/>
  <c r="Y189" i="1"/>
  <c r="AA189" i="1"/>
  <c r="X190" i="1"/>
  <c r="X192" i="1"/>
  <c r="X194" i="1"/>
  <c r="Y194" i="1"/>
  <c r="AA194" i="1"/>
  <c r="X195" i="1"/>
  <c r="Y195" i="1"/>
  <c r="AA195" i="1"/>
  <c r="X196" i="1"/>
  <c r="Y196" i="1"/>
  <c r="AA196" i="1"/>
  <c r="X198" i="1"/>
  <c r="Y198" i="1"/>
  <c r="AA198" i="1"/>
  <c r="X199" i="1"/>
  <c r="Y199" i="1"/>
  <c r="AA199" i="1"/>
  <c r="X200" i="1"/>
  <c r="Y200" i="1"/>
  <c r="AA200" i="1"/>
  <c r="X201" i="1"/>
  <c r="Y201" i="1"/>
  <c r="AA201" i="1"/>
  <c r="X202" i="1"/>
  <c r="Y202" i="1"/>
  <c r="AA202" i="1"/>
  <c r="X203" i="1"/>
  <c r="Y203" i="1"/>
  <c r="AA203" i="1"/>
  <c r="X204" i="1"/>
  <c r="Y204" i="1"/>
  <c r="AA204" i="1"/>
  <c r="X205" i="1"/>
  <c r="Y205" i="1"/>
  <c r="AA205" i="1"/>
  <c r="X207" i="1"/>
  <c r="Y207" i="1"/>
  <c r="AA207" i="1"/>
  <c r="X208" i="1"/>
  <c r="Y208" i="1"/>
  <c r="AA208" i="1"/>
  <c r="X209" i="1"/>
  <c r="Y209" i="1"/>
  <c r="AA209" i="1"/>
  <c r="X210" i="1"/>
  <c r="Y210" i="1"/>
  <c r="AA210" i="1"/>
  <c r="X211" i="1"/>
  <c r="Y211" i="1"/>
  <c r="AA211" i="1"/>
  <c r="X213" i="1"/>
  <c r="AA213" i="1"/>
  <c r="X214" i="1"/>
  <c r="AA214" i="1"/>
  <c r="X215" i="1"/>
  <c r="AA215" i="1"/>
  <c r="X216" i="1"/>
  <c r="X218" i="1"/>
  <c r="AA218" i="1"/>
  <c r="X219" i="1"/>
  <c r="Y219" i="1"/>
  <c r="AA219" i="1"/>
  <c r="X220" i="1"/>
  <c r="AA220" i="1"/>
  <c r="X221" i="1"/>
  <c r="AA221" i="1"/>
  <c r="X223" i="1"/>
  <c r="Y223" i="1"/>
  <c r="AA223" i="1"/>
  <c r="X224" i="1"/>
  <c r="Y224" i="1"/>
  <c r="Z224" i="1"/>
  <c r="AA224" i="1"/>
  <c r="X225" i="1"/>
  <c r="Y225" i="1"/>
  <c r="Z225" i="1"/>
  <c r="AA225" i="1"/>
  <c r="Y226" i="1"/>
  <c r="X227" i="1"/>
  <c r="Y227" i="1"/>
  <c r="Z227" i="1"/>
  <c r="AA227" i="1"/>
  <c r="X228" i="1"/>
  <c r="Y228" i="1"/>
  <c r="AA228" i="1"/>
  <c r="X229" i="1"/>
  <c r="X230" i="1"/>
  <c r="Y230" i="1"/>
  <c r="Z230" i="1"/>
  <c r="AA230" i="1"/>
  <c r="X231" i="1"/>
  <c r="Y231" i="1"/>
  <c r="AA231" i="1"/>
  <c r="X232" i="1"/>
  <c r="Y232" i="1"/>
  <c r="AA232" i="1"/>
  <c r="X233" i="1"/>
  <c r="Y233" i="1"/>
  <c r="AA233" i="1"/>
  <c r="X235" i="1"/>
  <c r="Y235" i="1"/>
  <c r="AA235" i="1"/>
  <c r="X236" i="1"/>
  <c r="Y236" i="1"/>
  <c r="AA236" i="1"/>
  <c r="X237" i="1"/>
  <c r="Y237" i="1"/>
  <c r="AA237" i="1"/>
  <c r="X238" i="1"/>
  <c r="Y238" i="1"/>
  <c r="AA238" i="1"/>
  <c r="X239" i="1"/>
  <c r="Y239" i="1"/>
  <c r="AA239" i="1"/>
  <c r="X240" i="1"/>
  <c r="Y240" i="1"/>
  <c r="AA240" i="1"/>
  <c r="X241" i="1"/>
  <c r="Y241" i="1"/>
  <c r="AA241" i="1"/>
  <c r="X243" i="1"/>
  <c r="Y243" i="1"/>
  <c r="AA243" i="1"/>
  <c r="X244" i="1"/>
  <c r="Y244" i="1"/>
  <c r="AA244" i="1"/>
  <c r="X245" i="1"/>
  <c r="Y245" i="1"/>
  <c r="AA245" i="1"/>
  <c r="X247" i="1"/>
  <c r="X249" i="1"/>
  <c r="Y249" i="1"/>
  <c r="AA249" i="1"/>
  <c r="X250" i="1"/>
  <c r="Y250" i="1"/>
  <c r="AA250" i="1"/>
  <c r="X252" i="1"/>
  <c r="X254" i="1"/>
  <c r="Y254" i="1"/>
  <c r="AA254" i="1"/>
  <c r="X255" i="1"/>
  <c r="Y255" i="1"/>
  <c r="AA255" i="1"/>
  <c r="X256" i="1"/>
  <c r="Y256" i="1"/>
  <c r="Z256" i="1"/>
  <c r="AA256" i="1"/>
  <c r="X257" i="1"/>
  <c r="X259" i="1"/>
  <c r="AA259" i="1"/>
  <c r="X261" i="1"/>
  <c r="Y261" i="1"/>
  <c r="AA261" i="1"/>
  <c r="X263" i="1"/>
  <c r="Y263" i="1"/>
  <c r="Z263" i="1"/>
  <c r="AA263" i="1"/>
  <c r="X264" i="1"/>
  <c r="Y264" i="1"/>
  <c r="Z264" i="1"/>
  <c r="AA264" i="1"/>
  <c r="X265" i="1"/>
  <c r="Y265" i="1"/>
  <c r="Z265" i="1"/>
  <c r="AA265" i="1"/>
  <c r="X269" i="1"/>
  <c r="Y269" i="1"/>
  <c r="AA269" i="1"/>
  <c r="X270" i="1"/>
  <c r="Y270" i="1"/>
  <c r="AA270" i="1"/>
  <c r="X271" i="1"/>
  <c r="Y271" i="1"/>
  <c r="AA271" i="1"/>
  <c r="X272" i="1"/>
  <c r="Y272" i="1"/>
  <c r="AA272" i="1"/>
  <c r="X273" i="1"/>
  <c r="Y273" i="1"/>
  <c r="AA273" i="1"/>
  <c r="X274" i="1"/>
  <c r="Y274" i="1"/>
  <c r="AA274" i="1"/>
  <c r="X275" i="1"/>
  <c r="Y275" i="1"/>
  <c r="AA275" i="1"/>
  <c r="X277" i="1"/>
  <c r="Y277" i="1"/>
  <c r="AA277" i="1"/>
  <c r="X278" i="1"/>
  <c r="Y278" i="1"/>
  <c r="AA278" i="1"/>
  <c r="X279" i="1"/>
  <c r="Y279" i="1"/>
  <c r="AA279" i="1"/>
  <c r="X281" i="1"/>
  <c r="Y281" i="1"/>
  <c r="AA281" i="1"/>
  <c r="X282" i="1"/>
  <c r="Y282" i="1"/>
  <c r="AA282" i="1"/>
  <c r="X283" i="1"/>
  <c r="Y283" i="1"/>
  <c r="AA283" i="1"/>
  <c r="X284" i="1"/>
  <c r="Y284" i="1"/>
  <c r="AA284" i="1"/>
  <c r="X285" i="1"/>
  <c r="Y285" i="1"/>
  <c r="AA285" i="1"/>
  <c r="X286" i="1"/>
  <c r="Y286" i="1"/>
  <c r="AA286" i="1"/>
  <c r="X288" i="1"/>
  <c r="X289" i="1"/>
  <c r="X291" i="1"/>
  <c r="Y291" i="1"/>
  <c r="AA291" i="1"/>
  <c r="X292" i="1"/>
  <c r="Y292" i="1"/>
  <c r="AA292" i="1"/>
  <c r="X293" i="1"/>
  <c r="Y293" i="1"/>
  <c r="AA293" i="1"/>
  <c r="X294" i="1"/>
  <c r="X298" i="1" s="1"/>
  <c r="X295" i="1"/>
  <c r="X297" i="1"/>
  <c r="Y297" i="1"/>
  <c r="AA297" i="1"/>
  <c r="X5" i="1"/>
  <c r="U40" i="4" l="1"/>
  <c r="W40" i="4"/>
  <c r="M178" i="3"/>
  <c r="L26" i="2"/>
  <c r="Y298" i="1"/>
  <c r="G48" i="4"/>
  <c r="K6" i="1" l="1"/>
  <c r="K290" i="1" l="1"/>
  <c r="H4" i="3" l="1"/>
  <c r="H4" i="1" l="1"/>
  <c r="V4" i="1" l="1"/>
  <c r="K4" i="1"/>
  <c r="K287" i="1" l="1"/>
  <c r="K276" i="1"/>
  <c r="K268" i="1"/>
  <c r="K253" i="1"/>
  <c r="K234" i="1"/>
  <c r="K206" i="1"/>
  <c r="K132" i="1"/>
  <c r="K126" i="1"/>
  <c r="K123" i="1"/>
  <c r="K121" i="1"/>
  <c r="K103" i="1"/>
  <c r="K101" i="1"/>
  <c r="K97" i="1"/>
  <c r="K95" i="1"/>
  <c r="K89" i="1"/>
  <c r="K86" i="1"/>
  <c r="K84" i="1"/>
  <c r="K72" i="1"/>
  <c r="K64" i="1"/>
  <c r="K57" i="1"/>
  <c r="K55" i="1"/>
  <c r="K44" i="1"/>
  <c r="K40" i="1"/>
  <c r="K128" i="1"/>
  <c r="K36" i="1"/>
  <c r="K34" i="1"/>
  <c r="K32" i="1"/>
  <c r="K28" i="1"/>
  <c r="K17" i="1"/>
  <c r="K14" i="1"/>
  <c r="Z298" i="1"/>
  <c r="AA298" i="1"/>
</calcChain>
</file>

<file path=xl/sharedStrings.xml><?xml version="1.0" encoding="utf-8"?>
<sst xmlns="http://schemas.openxmlformats.org/spreadsheetml/2006/main" count="1627" uniqueCount="1145">
  <si>
    <t>Z E L E N I N A</t>
  </si>
  <si>
    <t>Farebné sáčky</t>
  </si>
  <si>
    <t>Cenová skupina</t>
  </si>
  <si>
    <t>Kód</t>
  </si>
  <si>
    <t xml:space="preserve"> </t>
  </si>
  <si>
    <t>NOVINKA</t>
  </si>
  <si>
    <t>BAKLAŽÁN</t>
  </si>
  <si>
    <t>ČESKÝ RANÝ</t>
  </si>
  <si>
    <t>0203</t>
  </si>
  <si>
    <t>CALABRESE</t>
  </si>
  <si>
    <t>pre postupný zber</t>
  </si>
  <si>
    <t>0521</t>
  </si>
  <si>
    <t xml:space="preserve">ALICE </t>
  </si>
  <si>
    <t>žltá, jarná</t>
  </si>
  <si>
    <t>0522</t>
  </si>
  <si>
    <t xml:space="preserve">ŠTUTGARTSKÁ </t>
  </si>
  <si>
    <t>žltá, jarná, plochá</t>
  </si>
  <si>
    <t>0523</t>
  </si>
  <si>
    <t xml:space="preserve">VŠETANA </t>
  </si>
  <si>
    <t>0551</t>
  </si>
  <si>
    <t xml:space="preserve">KARMEN </t>
  </si>
  <si>
    <t>červená, jarná</t>
  </si>
  <si>
    <t>0571</t>
  </si>
  <si>
    <t xml:space="preserve">HIBERNA </t>
  </si>
  <si>
    <t>žltá, ozimná</t>
  </si>
  <si>
    <t>0575</t>
  </si>
  <si>
    <t xml:space="preserve">AUGUSTA </t>
  </si>
  <si>
    <t xml:space="preserve">ČERVENÁ KULATÁ </t>
  </si>
  <si>
    <t xml:space="preserve">RENOVA </t>
  </si>
  <si>
    <t>ČAKANKA OBYČAJNÁ</t>
  </si>
  <si>
    <t>4802</t>
  </si>
  <si>
    <t>hlávková, červená</t>
  </si>
  <si>
    <t>20 s.</t>
  </si>
  <si>
    <t>ČAKANKA ŠTRBÁKOVÁ</t>
  </si>
  <si>
    <t>0701</t>
  </si>
  <si>
    <t>LAJKO II F1</t>
  </si>
  <si>
    <t>0914</t>
  </si>
  <si>
    <t>MAXIDOR</t>
  </si>
  <si>
    <t>4501</t>
  </si>
  <si>
    <t>buľvový</t>
  </si>
  <si>
    <t>1010</t>
  </si>
  <si>
    <t>GLORIOSA</t>
  </si>
  <si>
    <t>1002</t>
  </si>
  <si>
    <t>ZÁZRAK Z KELVEDONU</t>
  </si>
  <si>
    <t>0321</t>
  </si>
  <si>
    <t>MORAVIA</t>
  </si>
  <si>
    <t>biely, na pole, skorý</t>
  </si>
  <si>
    <t>biely, na pole, neskorý</t>
  </si>
  <si>
    <t>0391</t>
  </si>
  <si>
    <t>GIGANT</t>
  </si>
  <si>
    <t>modrý, na pole, skorý</t>
  </si>
  <si>
    <t>0352</t>
  </si>
  <si>
    <t>BLANKYT</t>
  </si>
  <si>
    <t>0354</t>
  </si>
  <si>
    <t>VIOLETA</t>
  </si>
  <si>
    <t>modrý, na pole, neskorý</t>
  </si>
  <si>
    <t>skorá</t>
  </si>
  <si>
    <t xml:space="preserve">ZORA </t>
  </si>
  <si>
    <t>letná</t>
  </si>
  <si>
    <t xml:space="preserve">HOLT </t>
  </si>
  <si>
    <t>neskorá, na skladovanie</t>
  </si>
  <si>
    <t>neskorá, na kvasenie</t>
  </si>
  <si>
    <t xml:space="preserve">POUROVO POLOPOZDNÍ </t>
  </si>
  <si>
    <t>POUROVO POZDNÍ</t>
  </si>
  <si>
    <t xml:space="preserve">POUROVO ČERVENÉ </t>
  </si>
  <si>
    <t>červená, na kvasenie</t>
  </si>
  <si>
    <t>skorý</t>
  </si>
  <si>
    <t xml:space="preserve">BORA </t>
  </si>
  <si>
    <t>letný a jesenný</t>
  </si>
  <si>
    <t>ozimný</t>
  </si>
  <si>
    <t xml:space="preserve">PŘEDZVĚST </t>
  </si>
  <si>
    <t>neskorý</t>
  </si>
  <si>
    <t>zelený</t>
  </si>
  <si>
    <t>10 s.</t>
  </si>
  <si>
    <t>ANDREA F1</t>
  </si>
  <si>
    <t>JANTÁR F1</t>
  </si>
  <si>
    <t>neskorá</t>
  </si>
  <si>
    <t>MAJORÁN ZÁHRADNÝ</t>
  </si>
  <si>
    <t>MANGOLD</t>
  </si>
  <si>
    <t xml:space="preserve">LUCULLUS </t>
  </si>
  <si>
    <t>SOLARTUR</t>
  </si>
  <si>
    <t>2262</t>
  </si>
  <si>
    <t>JITKA F1</t>
  </si>
  <si>
    <t>karotka, skorá</t>
  </si>
  <si>
    <t>2221</t>
  </si>
  <si>
    <t>KAROTINA</t>
  </si>
  <si>
    <t xml:space="preserve">RUBÍNA </t>
  </si>
  <si>
    <t xml:space="preserve">PCR </t>
  </si>
  <si>
    <t xml:space="preserve">KORÁL </t>
  </si>
  <si>
    <t>2552</t>
  </si>
  <si>
    <t>PAŠTRNÁK SIATY PRAVÝ</t>
  </si>
  <si>
    <t>DLOUHÝ BÍLÝ</t>
  </si>
  <si>
    <t>biely</t>
  </si>
  <si>
    <t>FESTIVAL 68</t>
  </si>
  <si>
    <t xml:space="preserve">HANÁCKÁ </t>
  </si>
  <si>
    <t xml:space="preserve">OLOMOUCKÁ DLOUHÁ </t>
  </si>
  <si>
    <t>STAROZAGORSKI KAMUŠ</t>
  </si>
  <si>
    <t>letný</t>
  </si>
  <si>
    <t xml:space="preserve">ELEFANT </t>
  </si>
  <si>
    <t>zimný</t>
  </si>
  <si>
    <t>RAJČIAK KOLÍKOVÝ</t>
  </si>
  <si>
    <t>60 s.</t>
  </si>
  <si>
    <t>priamy konzum, veľmi skorý</t>
  </si>
  <si>
    <t xml:space="preserve">DENÁR </t>
  </si>
  <si>
    <t>REĎKEV SIATA</t>
  </si>
  <si>
    <t xml:space="preserve">JAPANA F1 </t>
  </si>
  <si>
    <t>KULATÁ ČERNÁ</t>
  </si>
  <si>
    <t>3304</t>
  </si>
  <si>
    <t xml:space="preserve">KARMINA </t>
  </si>
  <si>
    <t>červená, podlhovastá</t>
  </si>
  <si>
    <t>REĎKOVKA</t>
  </si>
  <si>
    <t xml:space="preserve">DUO                         </t>
  </si>
  <si>
    <t>3413</t>
  </si>
  <si>
    <t xml:space="preserve">SLAVIA         </t>
  </si>
  <si>
    <t xml:space="preserve">RAMPOUCH </t>
  </si>
  <si>
    <t>3613</t>
  </si>
  <si>
    <t>ŠALÁT HLÁVKOVÝ</t>
  </si>
  <si>
    <t xml:space="preserve">SAFÍR </t>
  </si>
  <si>
    <t>KRÁL MÁJE 1</t>
  </si>
  <si>
    <t xml:space="preserve">PRAŽAN </t>
  </si>
  <si>
    <t>poľný, ľadový</t>
  </si>
  <si>
    <t xml:space="preserve">HUMIL </t>
  </si>
  <si>
    <t>ŠALÁT LISTOVÝ</t>
  </si>
  <si>
    <t>ŠPARGĽA</t>
  </si>
  <si>
    <t>4921</t>
  </si>
  <si>
    <t>na bielenie</t>
  </si>
  <si>
    <t>3902</t>
  </si>
  <si>
    <t>MATADOR</t>
  </si>
  <si>
    <t xml:space="preserve">GOLIÁŠ </t>
  </si>
  <si>
    <t xml:space="preserve">KVETA </t>
  </si>
  <si>
    <t>hruboostná</t>
  </si>
  <si>
    <t xml:space="preserve">REGINA F1 </t>
  </si>
  <si>
    <t>100 s.</t>
  </si>
  <si>
    <t xml:space="preserve">VODNICA (OKRÚHLICA) </t>
  </si>
  <si>
    <t>ZELER VOŇAVÝ</t>
  </si>
  <si>
    <t>0401</t>
  </si>
  <si>
    <t>MAXIM</t>
  </si>
  <si>
    <t>0402</t>
  </si>
  <si>
    <t xml:space="preserve">KOMPAKT </t>
  </si>
  <si>
    <t>0442</t>
  </si>
  <si>
    <t>stopkový</t>
  </si>
  <si>
    <t>ŽERUCHA SIATA</t>
  </si>
  <si>
    <t>DÁNSKÁ</t>
  </si>
  <si>
    <t>podlhovastá, červená</t>
  </si>
  <si>
    <t>cena
EUR/ks</t>
  </si>
  <si>
    <t>cena
EUR/kg</t>
  </si>
  <si>
    <t>Druh
Odroda</t>
  </si>
  <si>
    <t>1863</t>
  </si>
  <si>
    <t>KOLOSEUM F1</t>
  </si>
  <si>
    <t>MARS</t>
  </si>
  <si>
    <t>POLAR</t>
  </si>
  <si>
    <t>4225</t>
  </si>
  <si>
    <t>4245</t>
  </si>
  <si>
    <t>PAVLO F1</t>
  </si>
  <si>
    <t xml:space="preserve">pevná, vzpriamená, tmavozelená </t>
  </si>
  <si>
    <t>"buľvový"</t>
  </si>
  <si>
    <t>typ Japonská dlhá biela, obrovská, pre letný výsev</t>
  </si>
  <si>
    <t>guľatá, červená</t>
  </si>
  <si>
    <t>2272</t>
  </si>
  <si>
    <t>Záhradnícke balenie</t>
  </si>
  <si>
    <t>Voľne vážené osivo</t>
  </si>
  <si>
    <t>VIOLA</t>
  </si>
  <si>
    <t>2508</t>
  </si>
  <si>
    <t>NOVA</t>
  </si>
  <si>
    <t>na rýchlenie aj pole, žltozelená</t>
  </si>
  <si>
    <t>2519</t>
  </si>
  <si>
    <t>SLOVAKIA</t>
  </si>
  <si>
    <t>3305</t>
  </si>
  <si>
    <t>žltá, podlhovastá</t>
  </si>
  <si>
    <t>pre studené skleníky aj fóliovníky</t>
  </si>
  <si>
    <t>PAPRIKA KORENINOVÁ</t>
  </si>
  <si>
    <t>sladká, červená</t>
  </si>
  <si>
    <t>stredne skorá, karotka</t>
  </si>
  <si>
    <t>3504</t>
  </si>
  <si>
    <t>MONORUBRA</t>
  </si>
  <si>
    <t>podlhovastá, červená, jednoklíčková</t>
  </si>
  <si>
    <t>KVAKA</t>
  </si>
  <si>
    <t>neskorá, na kvasenie aj na skladovanie</t>
  </si>
  <si>
    <t>PAPRIKA ROČNÁ - štipľavá</t>
  </si>
  <si>
    <t>4125</t>
  </si>
  <si>
    <t>OASIS F1</t>
  </si>
  <si>
    <t>krémovo biela dužina</t>
  </si>
  <si>
    <t>tmavofialový povrch, smotanovo biela dužina</t>
  </si>
  <si>
    <t>žltohnedá šupka husto sieťovaná, svetlo zelená dužina</t>
  </si>
  <si>
    <t>Ceny sú uvedené bez DPH 20%.</t>
  </si>
  <si>
    <t>stredne neskorá, na kvasenie</t>
  </si>
  <si>
    <t>kód</t>
  </si>
  <si>
    <t>stredne neskorý, veľkozrnný</t>
  </si>
  <si>
    <t>BLISTRA F1</t>
  </si>
  <si>
    <t>1441</t>
  </si>
  <si>
    <t>4201</t>
  </si>
  <si>
    <t>JUNA F1</t>
  </si>
  <si>
    <t>SNOW LADY</t>
  </si>
  <si>
    <t>2001</t>
  </si>
  <si>
    <t>MARCELKA</t>
  </si>
  <si>
    <t>tradičná odroda</t>
  </si>
  <si>
    <t xml:space="preserve">NUGET </t>
  </si>
  <si>
    <t>0421</t>
  </si>
  <si>
    <t>JEMNÝ</t>
  </si>
  <si>
    <t>žltozelený list, biela stopka</t>
  </si>
  <si>
    <t>LUTEA</t>
  </si>
  <si>
    <t>4105</t>
  </si>
  <si>
    <t>červená, letná</t>
  </si>
  <si>
    <t>4118</t>
  </si>
  <si>
    <t>MAGRES</t>
  </si>
  <si>
    <t>GRANÁT</t>
  </si>
  <si>
    <t>TEKVICA OKRASNÁ</t>
  </si>
  <si>
    <t>kríčková, žltá, na varenie, plod 1,5 kg</t>
  </si>
  <si>
    <t>hladký</t>
  </si>
  <si>
    <t>kučeravý</t>
  </si>
  <si>
    <t>Popis odrody</t>
  </si>
  <si>
    <t>Gramov
príp.
ks sem.</t>
  </si>
  <si>
    <t>Objednávka</t>
  </si>
  <si>
    <t>Čiarový
kód</t>
  </si>
  <si>
    <t>min.
odber
v kg</t>
  </si>
  <si>
    <t>1730</t>
  </si>
  <si>
    <t>LUMINOX F1</t>
  </si>
  <si>
    <t>1732</t>
  </si>
  <si>
    <t>RAMONDIA F1</t>
  </si>
  <si>
    <t>0924</t>
  </si>
  <si>
    <t xml:space="preserve">NUGETKA </t>
  </si>
  <si>
    <t>0944</t>
  </si>
  <si>
    <t>ALBENA</t>
  </si>
  <si>
    <t>veľké biele zrno</t>
  </si>
  <si>
    <t>žlto dužinatá</t>
  </si>
  <si>
    <t>plochoguľatá, čierna</t>
  </si>
  <si>
    <t>BÔB ZÁHRADNÝ</t>
  </si>
  <si>
    <t>0972</t>
  </si>
  <si>
    <t>SATURN</t>
  </si>
  <si>
    <t>FENIKEL STOPKOVÝ (SLADKÝ)</t>
  </si>
  <si>
    <t>1903</t>
  </si>
  <si>
    <t>1906</t>
  </si>
  <si>
    <t>KRASAN</t>
  </si>
  <si>
    <t>KLASIK</t>
  </si>
  <si>
    <t>stredne skorý, vajcovité plody</t>
  </si>
  <si>
    <r>
      <t>MELÓN CUKROVÝ</t>
    </r>
    <r>
      <rPr>
        <b/>
        <strike/>
        <sz val="12"/>
        <color rgb="FFFF0000"/>
        <rFont val="Arial CE"/>
        <charset val="238"/>
      </rPr>
      <t/>
    </r>
  </si>
  <si>
    <t>2634</t>
  </si>
  <si>
    <t>IVICA F1</t>
  </si>
  <si>
    <t>2648</t>
  </si>
  <si>
    <t>DERMA</t>
  </si>
  <si>
    <t>2680</t>
  </si>
  <si>
    <r>
      <t>PAŽÍTKA PRAVÁ</t>
    </r>
    <r>
      <rPr>
        <b/>
        <strike/>
        <sz val="12"/>
        <color rgb="FFFF0000"/>
        <rFont val="Arial CE"/>
        <charset val="238"/>
      </rPr>
      <t/>
    </r>
  </si>
  <si>
    <r>
      <t>PÓR PESTOVANÝ</t>
    </r>
    <r>
      <rPr>
        <b/>
        <strike/>
        <sz val="12"/>
        <color rgb="FFFF0000"/>
        <rFont val="Arial CE"/>
        <charset val="238"/>
      </rPr>
      <t/>
    </r>
  </si>
  <si>
    <t>3216</t>
  </si>
  <si>
    <t>AMBROS F1</t>
  </si>
  <si>
    <t>3215</t>
  </si>
  <si>
    <t>NIKI ZEL F1</t>
  </si>
  <si>
    <t>3214</t>
  </si>
  <si>
    <t>ŹOFKA F1</t>
  </si>
  <si>
    <t>3225</t>
  </si>
  <si>
    <t>JERGUS F1</t>
  </si>
  <si>
    <r>
      <t>ŠPENÁT SIATY</t>
    </r>
    <r>
      <rPr>
        <b/>
        <strike/>
        <sz val="12"/>
        <color rgb="FFFF0000"/>
        <rFont val="Arial CE"/>
        <charset val="238"/>
      </rPr>
      <t/>
    </r>
  </si>
  <si>
    <t>ARTIČOKA</t>
  </si>
  <si>
    <t>0091</t>
  </si>
  <si>
    <t>1901</t>
  </si>
  <si>
    <t>0206</t>
  </si>
  <si>
    <t>ARGENTA</t>
  </si>
  <si>
    <t>0503</t>
  </si>
  <si>
    <t xml:space="preserve">CVIKLA </t>
  </si>
  <si>
    <t>4844</t>
  </si>
  <si>
    <t>ČAKANKA ŠALÁTOVÁ</t>
  </si>
  <si>
    <t xml:space="preserve">ČIERNY KOREŇ </t>
  </si>
  <si>
    <t>BONY ZEL</t>
  </si>
  <si>
    <t>2103</t>
  </si>
  <si>
    <t>STRAKATÁ</t>
  </si>
  <si>
    <t>0945</t>
  </si>
  <si>
    <t>0937</t>
  </si>
  <si>
    <t>ANITA</t>
  </si>
  <si>
    <t>FAZUĽA ZÁHRADNÁ KOLÍKOVÁ</t>
  </si>
  <si>
    <t>FAZUĽA ZÁHRADNÁ KRÍČKOVÁ</t>
  </si>
  <si>
    <t>DITA</t>
  </si>
  <si>
    <t>0906</t>
  </si>
  <si>
    <t>0909</t>
  </si>
  <si>
    <t>LEONARDA</t>
  </si>
  <si>
    <t>0922</t>
  </si>
  <si>
    <t>0917</t>
  </si>
  <si>
    <t xml:space="preserve">LILANA </t>
  </si>
  <si>
    <t>0919</t>
  </si>
  <si>
    <t>MELINDA</t>
  </si>
  <si>
    <t>0920</t>
  </si>
  <si>
    <t>NIGRONA</t>
  </si>
  <si>
    <t>0925</t>
  </si>
  <si>
    <t>veľké strakaté zrno</t>
  </si>
  <si>
    <t>hnedé zrno</t>
  </si>
  <si>
    <t xml:space="preserve">FENIKEL STOPKOVÝ </t>
  </si>
  <si>
    <t>HERMES</t>
  </si>
  <si>
    <t xml:space="preserve">HRACH SIATY PRAVÝ </t>
  </si>
  <si>
    <t>1012</t>
  </si>
  <si>
    <t>HÉRA</t>
  </si>
  <si>
    <t>HERKULES</t>
  </si>
  <si>
    <t>1038</t>
  </si>
  <si>
    <t>KALERÁB</t>
  </si>
  <si>
    <t>0332</t>
  </si>
  <si>
    <t>TROJA F1</t>
  </si>
  <si>
    <t>biely, skorý</t>
  </si>
  <si>
    <t>0333</t>
  </si>
  <si>
    <t>KARTAGO F1</t>
  </si>
  <si>
    <t>0356</t>
  </si>
  <si>
    <t>OMAR</t>
  </si>
  <si>
    <t>biely, stredne skorý</t>
  </si>
  <si>
    <t>70 s.</t>
  </si>
  <si>
    <t>4223</t>
  </si>
  <si>
    <t>INTER</t>
  </si>
  <si>
    <t>4244</t>
  </si>
  <si>
    <t>AROS F1</t>
  </si>
  <si>
    <t>poloneskorá na skladovanie</t>
  </si>
  <si>
    <t>4402</t>
  </si>
  <si>
    <t>HILTON</t>
  </si>
  <si>
    <t xml:space="preserve">KAPUSTA PEKINGSKÁ </t>
  </si>
  <si>
    <t>1404</t>
  </si>
  <si>
    <t>VERTUS 3</t>
  </si>
  <si>
    <t>1461</t>
  </si>
  <si>
    <t>KEL HLÁVKOVÝ</t>
  </si>
  <si>
    <t>ARKTA</t>
  </si>
  <si>
    <t>1503</t>
  </si>
  <si>
    <t>CASIOPEA</t>
  </si>
  <si>
    <t>VITESA</t>
  </si>
  <si>
    <t>1301</t>
  </si>
  <si>
    <t>1702</t>
  </si>
  <si>
    <t>KUKURICA SIATA CUKROVÁ</t>
  </si>
  <si>
    <t>1760</t>
  </si>
  <si>
    <t>ELAN F1</t>
  </si>
  <si>
    <t>TAURIS F1</t>
  </si>
  <si>
    <t>1711</t>
  </si>
  <si>
    <t>1703</t>
  </si>
  <si>
    <t>MOVADO F1</t>
  </si>
  <si>
    <t>1704</t>
  </si>
  <si>
    <t>OMBRA F1</t>
  </si>
  <si>
    <t>1761</t>
  </si>
  <si>
    <t>GUSTA F1</t>
  </si>
  <si>
    <t>1705</t>
  </si>
  <si>
    <t>SALVUS F1</t>
  </si>
  <si>
    <t>1725</t>
  </si>
  <si>
    <t>ALIDA F1</t>
  </si>
  <si>
    <t>1731</t>
  </si>
  <si>
    <t>LONGA F1</t>
  </si>
  <si>
    <t xml:space="preserve">1735 </t>
  </si>
  <si>
    <t>ALENA F1</t>
  </si>
  <si>
    <t>4602</t>
  </si>
  <si>
    <t>SIMONA F1</t>
  </si>
  <si>
    <t>2210</t>
  </si>
  <si>
    <t xml:space="preserve">LYSA </t>
  </si>
  <si>
    <t>na rýchlenie</t>
  </si>
  <si>
    <t>2211</t>
  </si>
  <si>
    <t>STUPICKÁ K RYCHLENÍ</t>
  </si>
  <si>
    <t>2212</t>
  </si>
  <si>
    <t>DELICIA</t>
  </si>
  <si>
    <t>2213</t>
  </si>
  <si>
    <t>NANTES 2</t>
  </si>
  <si>
    <t>2244</t>
  </si>
  <si>
    <t>OLYMPIA</t>
  </si>
  <si>
    <t>ELINOR F1</t>
  </si>
  <si>
    <t>JORGA F1</t>
  </si>
  <si>
    <t>2630</t>
  </si>
  <si>
    <t>2631</t>
  </si>
  <si>
    <t>2633</t>
  </si>
  <si>
    <t>2632</t>
  </si>
  <si>
    <t>na rýchlenie, ihlan bledozelenej farby</t>
  </si>
  <si>
    <t>na rýchlenie, ihlan žltozelenej farby</t>
  </si>
  <si>
    <t>ZUZKA</t>
  </si>
  <si>
    <t>2635</t>
  </si>
  <si>
    <t>na rýchlenie aj pole, žltobiela</t>
  </si>
  <si>
    <t>BLAVA</t>
  </si>
  <si>
    <t>PETRA</t>
  </si>
  <si>
    <t>2640</t>
  </si>
  <si>
    <t>2641</t>
  </si>
  <si>
    <t>AUREA</t>
  </si>
  <si>
    <t xml:space="preserve">KATRENA </t>
  </si>
  <si>
    <t>POLANOVA</t>
  </si>
  <si>
    <t xml:space="preserve">BOJANKA </t>
  </si>
  <si>
    <t>FIONELA</t>
  </si>
  <si>
    <t>MÁŠENKA</t>
  </si>
  <si>
    <t xml:space="preserve">TONKA </t>
  </si>
  <si>
    <t>TOSINKA</t>
  </si>
  <si>
    <t>ILSA ZEL</t>
  </si>
  <si>
    <t>BRANKO</t>
  </si>
  <si>
    <t>BARKOL</t>
  </si>
  <si>
    <t>2642</t>
  </si>
  <si>
    <t>2643</t>
  </si>
  <si>
    <t>2644</t>
  </si>
  <si>
    <t>2645</t>
  </si>
  <si>
    <t>2646</t>
  </si>
  <si>
    <t>2647</t>
  </si>
  <si>
    <t>2649</t>
  </si>
  <si>
    <t>2650</t>
  </si>
  <si>
    <t>2651</t>
  </si>
  <si>
    <t>2652</t>
  </si>
  <si>
    <t>2670</t>
  </si>
  <si>
    <t>2675</t>
  </si>
  <si>
    <t>VULCAIN</t>
  </si>
  <si>
    <t>2710</t>
  </si>
  <si>
    <t>ORFEUS</t>
  </si>
  <si>
    <t>2718</t>
  </si>
  <si>
    <t>MASKÁČIK</t>
  </si>
  <si>
    <t>KORA ZEL</t>
  </si>
  <si>
    <t>PRAŽSKÁ</t>
  </si>
  <si>
    <t>3008</t>
  </si>
  <si>
    <t>ALBA</t>
  </si>
  <si>
    <t>3055</t>
  </si>
  <si>
    <t>ASTRA</t>
  </si>
  <si>
    <t>2909</t>
  </si>
  <si>
    <t>LEONARD</t>
  </si>
  <si>
    <t>TOMANOVA</t>
  </si>
  <si>
    <t>SALUS</t>
  </si>
  <si>
    <t xml:space="preserve">DANUŠA </t>
  </si>
  <si>
    <t>BOVITA</t>
  </si>
  <si>
    <t>3222</t>
  </si>
  <si>
    <t>MILICA F1</t>
  </si>
  <si>
    <t>skorý, priamy konzum, univerzálny</t>
  </si>
  <si>
    <t>3141</t>
  </si>
  <si>
    <t>3230</t>
  </si>
  <si>
    <t>stredne skorý, priamy konzum, univerzálny</t>
  </si>
  <si>
    <t>3223</t>
  </si>
  <si>
    <t>stredne skorý, priamy konzum</t>
  </si>
  <si>
    <t>3233</t>
  </si>
  <si>
    <t>poloneskorý</t>
  </si>
  <si>
    <t>RAJČIAK - HOBBY TYP</t>
  </si>
  <si>
    <t>IDYLL</t>
  </si>
  <si>
    <t>ILDI</t>
  </si>
  <si>
    <t>BALKONZUBER</t>
  </si>
  <si>
    <t>červený strapcovitý</t>
  </si>
  <si>
    <t>žltý strapcovitý</t>
  </si>
  <si>
    <t>balkónový</t>
  </si>
  <si>
    <t>3280</t>
  </si>
  <si>
    <t>3281</t>
  </si>
  <si>
    <t>3137</t>
  </si>
  <si>
    <t>3123</t>
  </si>
  <si>
    <t>3130</t>
  </si>
  <si>
    <t>3131</t>
  </si>
  <si>
    <t>MÁRIA</t>
  </si>
  <si>
    <t>RODOS</t>
  </si>
  <si>
    <t>KATKA</t>
  </si>
  <si>
    <t>KORUND</t>
  </si>
  <si>
    <t xml:space="preserve">MILKA </t>
  </si>
  <si>
    <t>VĚRA</t>
  </si>
  <si>
    <t>3403</t>
  </si>
  <si>
    <t>na pole, podlhovastá, biela</t>
  </si>
  <si>
    <t>na rýchlenie aj pole, guľatá, červená</t>
  </si>
  <si>
    <t>na rýchlenie , guľatá červená</t>
  </si>
  <si>
    <t>3404</t>
  </si>
  <si>
    <t>3415</t>
  </si>
  <si>
    <t>3405</t>
  </si>
  <si>
    <t>3407</t>
  </si>
  <si>
    <t>3406</t>
  </si>
  <si>
    <t>na rýchlenie aj pole, guľatá, červenobiela</t>
  </si>
  <si>
    <t>na rýchlenie aj pole, podlhovastá, červenobiela</t>
  </si>
  <si>
    <t>LIBAN</t>
  </si>
  <si>
    <t>LEDNICKÝ</t>
  </si>
  <si>
    <t>DUBÁČEK</t>
  </si>
  <si>
    <t>JULEK</t>
  </si>
  <si>
    <t>CARMEN</t>
  </si>
  <si>
    <t>DEKOR</t>
  </si>
  <si>
    <t>3710</t>
  </si>
  <si>
    <t>3806</t>
  </si>
  <si>
    <t xml:space="preserve">poľný, jarný </t>
  </si>
  <si>
    <t>poľný, jarný veľmi skorý</t>
  </si>
  <si>
    <t>3872</t>
  </si>
  <si>
    <t>jarný listový</t>
  </si>
  <si>
    <t>3835</t>
  </si>
  <si>
    <t>3860</t>
  </si>
  <si>
    <t>3859</t>
  </si>
  <si>
    <t>letný, kučeravý červený, listový</t>
  </si>
  <si>
    <t>ŠŤAVEL</t>
  </si>
  <si>
    <t>3905</t>
  </si>
  <si>
    <t>jarný, jesenný výsev</t>
  </si>
  <si>
    <t xml:space="preserve">TEKVICA - CUKETA </t>
  </si>
  <si>
    <t>NADENKA F1</t>
  </si>
  <si>
    <t>MESTIK</t>
  </si>
  <si>
    <t>MICHALA</t>
  </si>
  <si>
    <t>0617</t>
  </si>
  <si>
    <t>0604</t>
  </si>
  <si>
    <t>0605</t>
  </si>
  <si>
    <t>kríčková, žltá</t>
  </si>
  <si>
    <t>kríčková tmavozelená</t>
  </si>
  <si>
    <t>ZOJA</t>
  </si>
  <si>
    <t>4005</t>
  </si>
  <si>
    <t>plazivá, veľkoplodá, plod 20-30 kg</t>
  </si>
  <si>
    <t>SABI ZEL F1</t>
  </si>
  <si>
    <t>HELIANA F1</t>
  </si>
  <si>
    <t>LENKA F1</t>
  </si>
  <si>
    <t>TAMARA F1</t>
  </si>
  <si>
    <t>2315</t>
  </si>
  <si>
    <t>2316</t>
  </si>
  <si>
    <t>2328</t>
  </si>
  <si>
    <t>2329</t>
  </si>
  <si>
    <t>2327</t>
  </si>
  <si>
    <t>2322</t>
  </si>
  <si>
    <t>OTHELLO F1</t>
  </si>
  <si>
    <t>SANTANA F1</t>
  </si>
  <si>
    <t xml:space="preserve">LINDA F1 </t>
  </si>
  <si>
    <t>LIANKA F1</t>
  </si>
  <si>
    <t>LAVINA F1</t>
  </si>
  <si>
    <t>DESANA F1</t>
  </si>
  <si>
    <t>VANDA F1</t>
  </si>
  <si>
    <t>VERONIKA F1</t>
  </si>
  <si>
    <t>VESNA F1</t>
  </si>
  <si>
    <t>2410</t>
  </si>
  <si>
    <t>2404</t>
  </si>
  <si>
    <t>2431</t>
  </si>
  <si>
    <t>2425</t>
  </si>
  <si>
    <t>2427</t>
  </si>
  <si>
    <t>2428</t>
  </si>
  <si>
    <t>2430</t>
  </si>
  <si>
    <t>2426</t>
  </si>
  <si>
    <t xml:space="preserve">na pole  </t>
  </si>
  <si>
    <t>partenokarpická pre fóliovníky</t>
  </si>
  <si>
    <t>partenokarpická pre skleníky a fóliovníky</t>
  </si>
  <si>
    <t>KLEMENT</t>
  </si>
  <si>
    <t>0405</t>
  </si>
  <si>
    <t>jemnoostná</t>
  </si>
  <si>
    <t>partenokarpická jemnoostná</t>
  </si>
  <si>
    <t>zmes</t>
  </si>
  <si>
    <t>jarná, jesenná</t>
  </si>
  <si>
    <t xml:space="preserve">LIMBA </t>
  </si>
  <si>
    <t>biela, jarná</t>
  </si>
  <si>
    <t>0597</t>
  </si>
  <si>
    <t>LUNA</t>
  </si>
  <si>
    <t>Bazalka LETUCE LEAF</t>
  </si>
  <si>
    <t>Bazalka DARK OPAL</t>
  </si>
  <si>
    <t>Bazalka PALLA NANO COMPATTO</t>
  </si>
  <si>
    <t>Divozel veľkokvetý</t>
  </si>
  <si>
    <t>Dúška tymianová</t>
  </si>
  <si>
    <t>Harmanček pravý</t>
  </si>
  <si>
    <t>Levanduľa lekárska</t>
  </si>
  <si>
    <t>Ligurček lekársky</t>
  </si>
  <si>
    <t>Mäta pieporná</t>
  </si>
  <si>
    <t>Medovka lekárska</t>
  </si>
  <si>
    <t>Myší chvost</t>
  </si>
  <si>
    <t>Pamajorán obyčajný OREGANO</t>
  </si>
  <si>
    <t>Pestrec mariánsky</t>
  </si>
  <si>
    <t>Repík lekársky</t>
  </si>
  <si>
    <t>Rozmarín lekársky</t>
  </si>
  <si>
    <t>Rukola</t>
  </si>
  <si>
    <t>Šalvia lekárska</t>
  </si>
  <si>
    <t>Trebuľka voňavá</t>
  </si>
  <si>
    <t>Yzop lekársky</t>
  </si>
  <si>
    <t>LIEČIVÉ A KORENINOVÉ RASTLINY</t>
  </si>
  <si>
    <t>Verbascum densiflorum</t>
  </si>
  <si>
    <t xml:space="preserve">Thymus vulgaris </t>
  </si>
  <si>
    <t>Matricaria recutita</t>
  </si>
  <si>
    <t>Lavandula officinalis</t>
  </si>
  <si>
    <t>Levisticum officinale</t>
  </si>
  <si>
    <t>Mentha piperita</t>
  </si>
  <si>
    <t>Melissa officinalis</t>
  </si>
  <si>
    <t>Achillea millefolium</t>
  </si>
  <si>
    <t>Origanum vulgare</t>
  </si>
  <si>
    <t>Silybum marianum</t>
  </si>
  <si>
    <t>Agrimonia eupatoria</t>
  </si>
  <si>
    <t>Rosmarinus officinalis</t>
  </si>
  <si>
    <t>Diplotaxis tenuifolia</t>
  </si>
  <si>
    <t>Salvia officinalis</t>
  </si>
  <si>
    <t>Anthriscus cerefolium</t>
  </si>
  <si>
    <t>Hyssopus officinalis</t>
  </si>
  <si>
    <t xml:space="preserve">Ocimum basilicum </t>
  </si>
  <si>
    <t>5905</t>
  </si>
  <si>
    <t>5908</t>
  </si>
  <si>
    <t>5907</t>
  </si>
  <si>
    <t>5912</t>
  </si>
  <si>
    <t>5960</t>
  </si>
  <si>
    <t>5917</t>
  </si>
  <si>
    <t>5928</t>
  </si>
  <si>
    <t>5930</t>
  </si>
  <si>
    <t>5935</t>
  </si>
  <si>
    <t>5940</t>
  </si>
  <si>
    <t>5945</t>
  </si>
  <si>
    <t>5910</t>
  </si>
  <si>
    <t>5944</t>
  </si>
  <si>
    <t>5947</t>
  </si>
  <si>
    <t>5948</t>
  </si>
  <si>
    <t>5955</t>
  </si>
  <si>
    <t>5920</t>
  </si>
  <si>
    <t>5965</t>
  </si>
  <si>
    <t>5949</t>
  </si>
  <si>
    <t>Palina dračia ESTRAGÓN</t>
  </si>
  <si>
    <t>Artemisia dracunculus</t>
  </si>
  <si>
    <t>5950</t>
  </si>
  <si>
    <t>Satureja hortensis</t>
  </si>
  <si>
    <t>Saturejka záhradná</t>
  </si>
  <si>
    <t>Malva silvestris ssp.Mauritiana</t>
  </si>
  <si>
    <t>5953</t>
  </si>
  <si>
    <t>Slez maurský</t>
  </si>
  <si>
    <t>Slovenský názov</t>
  </si>
  <si>
    <t>Latinský názov</t>
  </si>
  <si>
    <t>Popis</t>
  </si>
  <si>
    <t>9032</t>
  </si>
  <si>
    <t>9030</t>
  </si>
  <si>
    <t>9510</t>
  </si>
  <si>
    <t>9525</t>
  </si>
  <si>
    <t>AMERICKÁ KRÁSKA</t>
  </si>
  <si>
    <t xml:space="preserve">AGERÁT </t>
  </si>
  <si>
    <t>AKSAMIETNICA</t>
  </si>
  <si>
    <t>nízky biely</t>
  </si>
  <si>
    <t>nízky modrý</t>
  </si>
  <si>
    <t>nízka zmes</t>
  </si>
  <si>
    <t>vysoká zmes</t>
  </si>
  <si>
    <t>vysoká biela</t>
  </si>
  <si>
    <t>vysoká fialová</t>
  </si>
  <si>
    <t>vysoká purpurovofialová</t>
  </si>
  <si>
    <t>vysoká ružová</t>
  </si>
  <si>
    <t>vysoká červená</t>
  </si>
  <si>
    <t>IHLICOVITÁ</t>
  </si>
  <si>
    <t>vysoká žltá</t>
  </si>
  <si>
    <t>POLOVYSOKÁ</t>
  </si>
  <si>
    <t>PLNOKVETÁ</t>
  </si>
  <si>
    <t>biela</t>
  </si>
  <si>
    <t>červená</t>
  </si>
  <si>
    <t>modrofialová</t>
  </si>
  <si>
    <t xml:space="preserve">ružová </t>
  </si>
  <si>
    <t>žltá</t>
  </si>
  <si>
    <t>KOMÉTA</t>
  </si>
  <si>
    <t>nízka biela</t>
  </si>
  <si>
    <t>nízka červená</t>
  </si>
  <si>
    <t>nízka ružová</t>
  </si>
  <si>
    <t xml:space="preserve">TRPASLÍK </t>
  </si>
  <si>
    <t>ZMES FARIEB</t>
  </si>
  <si>
    <t xml:space="preserve">biela </t>
  </si>
  <si>
    <t xml:space="preserve">oranžová </t>
  </si>
  <si>
    <t>tmavočervená</t>
  </si>
  <si>
    <t>KAKTUSOKVETÁ</t>
  </si>
  <si>
    <t>DÁLIOKVETÁ</t>
  </si>
  <si>
    <t>POMPONKOVITÁ</t>
  </si>
  <si>
    <t>DVOJTVÁRNIK</t>
  </si>
  <si>
    <t>FIALA LETNÁ</t>
  </si>
  <si>
    <t xml:space="preserve">GAZÁNIA </t>
  </si>
  <si>
    <t>GEORGÍNA</t>
  </si>
  <si>
    <t xml:space="preserve">HRACHOR </t>
  </si>
  <si>
    <t>KAPUCÍNKA</t>
  </si>
  <si>
    <t>ťahavá zmes</t>
  </si>
  <si>
    <t>ťahavá žltá</t>
  </si>
  <si>
    <t>KLINČEK</t>
  </si>
  <si>
    <t>plnokvetá zmes</t>
  </si>
  <si>
    <t xml:space="preserve">nízka biela </t>
  </si>
  <si>
    <t xml:space="preserve">LÁSKAVEC </t>
  </si>
  <si>
    <t xml:space="preserve">LIMONKA </t>
  </si>
  <si>
    <t>LOBELKA</t>
  </si>
  <si>
    <t>modrá</t>
  </si>
  <si>
    <t xml:space="preserve">MUŠKÁT F1 </t>
  </si>
  <si>
    <t>MUŠKÁT F1</t>
  </si>
  <si>
    <t>svetločervená</t>
  </si>
  <si>
    <t>lososová</t>
  </si>
  <si>
    <t>NECHTÍK</t>
  </si>
  <si>
    <t>OKRASNÉ PAPRIČKY</t>
  </si>
  <si>
    <t>guľaté</t>
  </si>
  <si>
    <t>špicaté</t>
  </si>
  <si>
    <t>PAPUĽKA</t>
  </si>
  <si>
    <t>PENSTEMON</t>
  </si>
  <si>
    <t xml:space="preserve">PETÚNKA </t>
  </si>
  <si>
    <t>PLAMENÍK HREBENISTÝ</t>
  </si>
  <si>
    <t xml:space="preserve">PORTULAKA </t>
  </si>
  <si>
    <t xml:space="preserve">POVOJNÍK </t>
  </si>
  <si>
    <t xml:space="preserve">RUDBEKIA </t>
  </si>
  <si>
    <t xml:space="preserve">SILENKA </t>
  </si>
  <si>
    <t>SLAMIENKA</t>
  </si>
  <si>
    <t>hnedá</t>
  </si>
  <si>
    <t>SLAMIHOVKA</t>
  </si>
  <si>
    <t>ŠALVIA</t>
  </si>
  <si>
    <t>TARICA</t>
  </si>
  <si>
    <t>fialová</t>
  </si>
  <si>
    <t>TUNBERGIA</t>
  </si>
  <si>
    <t xml:space="preserve">ZAJAČÍ CHVOST </t>
  </si>
  <si>
    <t>okrasná tráva</t>
  </si>
  <si>
    <t xml:space="preserve">ŽELEZNÍK </t>
  </si>
  <si>
    <t>CHEIRANT</t>
  </si>
  <si>
    <t>KLINČEK TURECKÝ</t>
  </si>
  <si>
    <t>KLINČEK ZÁHRADNÝ</t>
  </si>
  <si>
    <t xml:space="preserve">NEZÁBUDKA </t>
  </si>
  <si>
    <t xml:space="preserve">SEDMOKRÁSKA </t>
  </si>
  <si>
    <t xml:space="preserve">SIRÔTKA </t>
  </si>
  <si>
    <t>SIRÔTKA</t>
  </si>
  <si>
    <t>veľkokvetá zmes</t>
  </si>
  <si>
    <t>ZVONČEK</t>
  </si>
  <si>
    <t xml:space="preserve">NÁPRSTNÍK </t>
  </si>
  <si>
    <t>STRAČIA NÔŽKA</t>
  </si>
  <si>
    <t xml:space="preserve">FAKĽOVKA </t>
  </si>
  <si>
    <t xml:space="preserve">GYPSOMILKA </t>
  </si>
  <si>
    <t xml:space="preserve">KRÁLIK </t>
  </si>
  <si>
    <t>ružovo-purpurová</t>
  </si>
  <si>
    <t>LIATRA</t>
  </si>
  <si>
    <t>LIMONKA TATÁRSKA</t>
  </si>
  <si>
    <t>8 s</t>
  </si>
  <si>
    <t>9112</t>
  </si>
  <si>
    <t>9126</t>
  </si>
  <si>
    <t>9127</t>
  </si>
  <si>
    <t>9128</t>
  </si>
  <si>
    <t>9129</t>
  </si>
  <si>
    <t>9890</t>
  </si>
  <si>
    <t>9891</t>
  </si>
  <si>
    <t>9889</t>
  </si>
  <si>
    <t>9100</t>
  </si>
  <si>
    <t>9103</t>
  </si>
  <si>
    <t>9101</t>
  </si>
  <si>
    <t>9881</t>
  </si>
  <si>
    <t>9882</t>
  </si>
  <si>
    <t>9883</t>
  </si>
  <si>
    <t>9896</t>
  </si>
  <si>
    <t>9107</t>
  </si>
  <si>
    <t>9110</t>
  </si>
  <si>
    <t>9111</t>
  </si>
  <si>
    <t>9108</t>
  </si>
  <si>
    <t>9109</t>
  </si>
  <si>
    <t>9884</t>
  </si>
  <si>
    <t>9117</t>
  </si>
  <si>
    <t>9897</t>
  </si>
  <si>
    <t>9886</t>
  </si>
  <si>
    <t>9887</t>
  </si>
  <si>
    <t>9888</t>
  </si>
  <si>
    <t>9118</t>
  </si>
  <si>
    <t>9580</t>
  </si>
  <si>
    <t>9574</t>
  </si>
  <si>
    <t>9584</t>
  </si>
  <si>
    <t>9583</t>
  </si>
  <si>
    <t>9582</t>
  </si>
  <si>
    <t>9576</t>
  </si>
  <si>
    <t>9577</t>
  </si>
  <si>
    <t>9893</t>
  </si>
  <si>
    <t>9405</t>
  </si>
  <si>
    <t>9260</t>
  </si>
  <si>
    <t>9220</t>
  </si>
  <si>
    <t>9355</t>
  </si>
  <si>
    <t>9556</t>
  </si>
  <si>
    <t>9555</t>
  </si>
  <si>
    <t>9559</t>
  </si>
  <si>
    <t>9226</t>
  </si>
  <si>
    <t>9229</t>
  </si>
  <si>
    <t>9831</t>
  </si>
  <si>
    <t>9898</t>
  </si>
  <si>
    <t>9370</t>
  </si>
  <si>
    <t>9390</t>
  </si>
  <si>
    <t>9393</t>
  </si>
  <si>
    <t>9866</t>
  </si>
  <si>
    <t>9867</t>
  </si>
  <si>
    <t>9868</t>
  </si>
  <si>
    <t>9869</t>
  </si>
  <si>
    <t>9091</t>
  </si>
  <si>
    <t>9160</t>
  </si>
  <si>
    <t>9148</t>
  </si>
  <si>
    <t>9149</t>
  </si>
  <si>
    <t>9060</t>
  </si>
  <si>
    <t>9061</t>
  </si>
  <si>
    <t>9450</t>
  </si>
  <si>
    <t>9467</t>
  </si>
  <si>
    <t>9460</t>
  </si>
  <si>
    <t>9464</t>
  </si>
  <si>
    <t>9461</t>
  </si>
  <si>
    <t>9151</t>
  </si>
  <si>
    <t>9476</t>
  </si>
  <si>
    <t>9338</t>
  </si>
  <si>
    <t>9485</t>
  </si>
  <si>
    <t>9941</t>
  </si>
  <si>
    <t>9300</t>
  </si>
  <si>
    <t>9302</t>
  </si>
  <si>
    <t>9305</t>
  </si>
  <si>
    <t>9304</t>
  </si>
  <si>
    <t>9315</t>
  </si>
  <si>
    <t>9313</t>
  </si>
  <si>
    <t>9490</t>
  </si>
  <si>
    <t>9040</t>
  </si>
  <si>
    <t>9042</t>
  </si>
  <si>
    <t>9547</t>
  </si>
  <si>
    <t>9350</t>
  </si>
  <si>
    <t>9560</t>
  </si>
  <si>
    <t>9894</t>
  </si>
  <si>
    <t>9615</t>
  </si>
  <si>
    <t>9618</t>
  </si>
  <si>
    <t>9625</t>
  </si>
  <si>
    <t>9640</t>
  </si>
  <si>
    <t>9605</t>
  </si>
  <si>
    <t>9678</t>
  </si>
  <si>
    <t>9673</t>
  </si>
  <si>
    <t>9668</t>
  </si>
  <si>
    <t>9672</t>
  </si>
  <si>
    <t>9674</t>
  </si>
  <si>
    <t>9675</t>
  </si>
  <si>
    <t>9780</t>
  </si>
  <si>
    <t>9611</t>
  </si>
  <si>
    <t>9895</t>
  </si>
  <si>
    <t>9251</t>
  </si>
  <si>
    <t>9820</t>
  </si>
  <si>
    <t>9830</t>
  </si>
  <si>
    <t>9840</t>
  </si>
  <si>
    <t>9810</t>
  </si>
  <si>
    <t>9800</t>
  </si>
  <si>
    <t>zelená</t>
  </si>
  <si>
    <t>tmavo bordová</t>
  </si>
  <si>
    <t>zelená, drobnolistá</t>
  </si>
  <si>
    <t>FICTOR F1</t>
  </si>
  <si>
    <t>CIBUĽA JARNÁ</t>
  </si>
  <si>
    <t>CIBUĽA OZIMNÁ</t>
  </si>
  <si>
    <t>CIBUĽA ZIMNÁ</t>
  </si>
  <si>
    <t>KUKURICA SIATA PUKANCOVÁ</t>
  </si>
  <si>
    <t>KORIANDER</t>
  </si>
  <si>
    <t xml:space="preserve">MRKVA </t>
  </si>
  <si>
    <t>PAPRIKA</t>
  </si>
  <si>
    <t>PIKANTA</t>
  </si>
  <si>
    <t>2660</t>
  </si>
  <si>
    <r>
      <t>ILIKA</t>
    </r>
    <r>
      <rPr>
        <sz val="10"/>
        <color rgb="FFFF0000"/>
        <rFont val="Arial CE"/>
        <charset val="238"/>
      </rPr>
      <t/>
    </r>
  </si>
  <si>
    <t>15 s.</t>
  </si>
  <si>
    <t>ĎATELINA LÚČNA</t>
  </si>
  <si>
    <t>HORČICA BIELA</t>
  </si>
  <si>
    <t>LUCERNA SIATA</t>
  </si>
  <si>
    <t>REPA KŔMNA</t>
  </si>
  <si>
    <t>BUČIANSKY ŽLTÝ VALEC</t>
  </si>
  <si>
    <t xml:space="preserve">AJA </t>
  </si>
  <si>
    <t>URSUS POLY</t>
  </si>
  <si>
    <t>jednoklíčková</t>
  </si>
  <si>
    <t>viacklíčková</t>
  </si>
  <si>
    <t>TRÁVA</t>
  </si>
  <si>
    <t>GOLFOVÁ ZMES</t>
  </si>
  <si>
    <t>IHRISKOVÁ ZMES</t>
  </si>
  <si>
    <t>PARKOVÁ ZMES</t>
  </si>
  <si>
    <t>KUKURICA ZRNOVÁ</t>
  </si>
  <si>
    <t>FAO 350</t>
  </si>
  <si>
    <t>FAO 300</t>
  </si>
  <si>
    <t>FAO 280</t>
  </si>
  <si>
    <t>ZE SLOVAKIA F1</t>
  </si>
  <si>
    <t>ZE KARUZEL F1</t>
  </si>
  <si>
    <t>FAO 420</t>
  </si>
  <si>
    <t>ZE ZEAMAX F1</t>
  </si>
  <si>
    <t>ZE ALBERTINA F1</t>
  </si>
  <si>
    <t>FAO 440</t>
  </si>
  <si>
    <t>ZE ZELSTAR F1</t>
  </si>
  <si>
    <t>POĽNÉ PLODINY</t>
  </si>
  <si>
    <t>ZELENINOVÉ SADIVÁ</t>
  </si>
  <si>
    <t xml:space="preserve">ŠALOTKA </t>
  </si>
  <si>
    <t>ŠTUTGARTSKÁ</t>
  </si>
  <si>
    <t>VŠETANA</t>
  </si>
  <si>
    <t>biela, triedenie 8-15 mm</t>
  </si>
  <si>
    <t>žltá, triedenie 8-21 mm</t>
  </si>
  <si>
    <t>žltá, triedenie 8-15 mm</t>
  </si>
  <si>
    <t>triedenie 7-14 mm</t>
  </si>
  <si>
    <t>KARMEN</t>
  </si>
  <si>
    <t>CESNAK SADBOVÝ</t>
  </si>
  <si>
    <t xml:space="preserve">MOJMÍR </t>
  </si>
  <si>
    <t>zimný paličiak</t>
  </si>
  <si>
    <t>MATÚŠ</t>
  </si>
  <si>
    <t>8  s.</t>
  </si>
  <si>
    <t>9 s.</t>
  </si>
  <si>
    <t>ADY ZEL F1</t>
  </si>
  <si>
    <t>Počet v kartóne</t>
  </si>
  <si>
    <t>vňaťová</t>
  </si>
  <si>
    <t>140</t>
  </si>
  <si>
    <t>zelený strakatý</t>
  </si>
  <si>
    <t>koreňový</t>
  </si>
  <si>
    <t>na šaláty, prívarky</t>
  </si>
  <si>
    <t xml:space="preserve">TEKVICA - typ HOKKAIDO </t>
  </si>
  <si>
    <t>fialovo biela buľva, biela dužina</t>
  </si>
  <si>
    <t xml:space="preserve">pre celoročné rýchlenie, sperené listy
</t>
  </si>
  <si>
    <t>na rýchlenie, kvadratická tmavozelenej farby</t>
  </si>
  <si>
    <t>na rýchlenie, ihlan zelnej farby</t>
  </si>
  <si>
    <t>SOLEO F1</t>
  </si>
  <si>
    <t>purpurovočervený zmes</t>
  </si>
  <si>
    <t>k rezu</t>
  </si>
  <si>
    <t>8751</t>
  </si>
  <si>
    <t>8757</t>
  </si>
  <si>
    <t>8752</t>
  </si>
  <si>
    <t>6801</t>
  </si>
  <si>
    <t>8600</t>
  </si>
  <si>
    <t>8604</t>
  </si>
  <si>
    <t>8855</t>
  </si>
  <si>
    <t>8851</t>
  </si>
  <si>
    <t>8850</t>
  </si>
  <si>
    <t>1787</t>
  </si>
  <si>
    <t>1791</t>
  </si>
  <si>
    <t>1790</t>
  </si>
  <si>
    <t>1784</t>
  </si>
  <si>
    <t>1783</t>
  </si>
  <si>
    <t>0890</t>
  </si>
  <si>
    <t>0862</t>
  </si>
  <si>
    <t>0863</t>
  </si>
  <si>
    <t>0856</t>
  </si>
  <si>
    <t>0871</t>
  </si>
  <si>
    <t>0833</t>
  </si>
  <si>
    <t>0818</t>
  </si>
  <si>
    <t>KVETY - LETNIČKY</t>
  </si>
  <si>
    <t>9885</t>
  </si>
  <si>
    <t>9578</t>
  </si>
  <si>
    <t>9274</t>
  </si>
  <si>
    <t>9207</t>
  </si>
  <si>
    <t>RANÁ ŽLUTÁ</t>
  </si>
  <si>
    <t>na pole, žltozelená-červená, typ kápie</t>
  </si>
  <si>
    <t>na pole, žltá-červená, typ kápie</t>
  </si>
  <si>
    <t>na pole, zelená-červená, typ kápie</t>
  </si>
  <si>
    <t>na pole, bledozelená-červená, typ kápie</t>
  </si>
  <si>
    <t>na pole, skorá, typ kápie</t>
  </si>
  <si>
    <t>na pole, žltobiela-červená, typ kápie</t>
  </si>
  <si>
    <t>aj na pole, jabĺčková žltá</t>
  </si>
  <si>
    <t>kozí roh, svetlozelená-červená</t>
  </si>
  <si>
    <t>RAJČIAK KRÍČKOVÝ</t>
  </si>
  <si>
    <t>KARFIOL</t>
  </si>
  <si>
    <t>KEL KUČERAVÝ</t>
  </si>
  <si>
    <t>KEL RUŽIČKOVÝ</t>
  </si>
  <si>
    <t>cukrová, veľmi skorá (78 dní)</t>
  </si>
  <si>
    <t>cukrová, veľmi skorá (80 dní)</t>
  </si>
  <si>
    <t>cukrová, poloneskorá (99 dní)</t>
  </si>
  <si>
    <t>cukrová, stredne neskorá (100 dní)</t>
  </si>
  <si>
    <t>cukrová, poloneskorá - neskorá (103 dní)</t>
  </si>
  <si>
    <t>cukrová, stredne neskorá - neskorá (105 dní)</t>
  </si>
  <si>
    <t>supersladká, veľmi skorá (84 dní)</t>
  </si>
  <si>
    <t>supersladká, stredne skorá (88 dní)</t>
  </si>
  <si>
    <t>supersladká, stredne skorá (92 dní )</t>
  </si>
  <si>
    <t>supersladká, stredne skorá ( 94 dní)</t>
  </si>
  <si>
    <t xml:space="preserve">PATIZÓN </t>
  </si>
  <si>
    <t>PETRŽLEN ZÁHRADNÝ KOREŇOVÝ</t>
  </si>
  <si>
    <t>PETRŽLEN ZÁHRADNÝ VŇAŤOVÝ</t>
  </si>
  <si>
    <t>vňaťový</t>
  </si>
  <si>
    <t>2567</t>
  </si>
  <si>
    <t xml:space="preserve">KVETY - DVOJROČKY </t>
  </si>
  <si>
    <t>KVETY -  TRVALKY</t>
  </si>
  <si>
    <t>MELÓN ČERVENÝ</t>
  </si>
  <si>
    <t>4087</t>
  </si>
  <si>
    <t>PURPLE TOP WHITE GLOBE</t>
  </si>
  <si>
    <t>oranžovožltá</t>
  </si>
  <si>
    <t>0862-B</t>
  </si>
  <si>
    <t>stredne skorý</t>
  </si>
  <si>
    <t>DUVAL F1</t>
  </si>
  <si>
    <t>LUCIANA F1</t>
  </si>
  <si>
    <t>veľmi skorý, veľkozrnný (68 dní)</t>
  </si>
  <si>
    <t>veľmi skorý, veľkozrnný (73 dní)</t>
  </si>
  <si>
    <t>skorý (73 dní)</t>
  </si>
  <si>
    <t>stredne skorý, vel'kozrnný (81 dní)</t>
  </si>
  <si>
    <t>BUKETT</t>
  </si>
  <si>
    <t>stredne skorý, veľkozrnný (80 dní)</t>
  </si>
  <si>
    <t>65 s.</t>
  </si>
  <si>
    <t xml:space="preserve">RIMBABA OBYČAJNÁ </t>
  </si>
  <si>
    <t>MARULKA F1</t>
  </si>
  <si>
    <t>VELORIA ZEL F1</t>
  </si>
  <si>
    <t>DILARA ZEL F1</t>
  </si>
  <si>
    <t>AROMA</t>
  </si>
  <si>
    <t>5925</t>
  </si>
  <si>
    <t>Čiarový kód</t>
  </si>
  <si>
    <t>2636</t>
  </si>
  <si>
    <t>3227</t>
  </si>
  <si>
    <t>stredne neskorý</t>
  </si>
  <si>
    <t>skorý, tmavozelený, guľatý</t>
  </si>
  <si>
    <t>2105</t>
  </si>
  <si>
    <t>CRIMSON SWEET</t>
  </si>
  <si>
    <t>stredne skorý, okrúhly mramorovaný</t>
  </si>
  <si>
    <t>na rýchlenie, ihlan svetlozelenej farby</t>
  </si>
  <si>
    <t>priamy konzum a spracovanie, stredne skorý</t>
  </si>
  <si>
    <t>priamy konzum a spracovanie, skorý</t>
  </si>
  <si>
    <t>priamy konzum a spracovanie,skorý</t>
  </si>
  <si>
    <t>neskorá (160 dní)</t>
  </si>
  <si>
    <t>neskorá (170 dní)</t>
  </si>
  <si>
    <r>
      <t xml:space="preserve">FAKĽOVKA ALOOVITÁ - </t>
    </r>
    <r>
      <rPr>
        <sz val="8"/>
        <rFont val="Arial CE"/>
        <charset val="238"/>
      </rPr>
      <t>Kniphofia uvaria</t>
    </r>
  </si>
  <si>
    <r>
      <t xml:space="preserve">GYPSOMILKA - </t>
    </r>
    <r>
      <rPr>
        <sz val="8"/>
        <rFont val="Arial CE"/>
        <charset val="238"/>
      </rPr>
      <t>Gypsophila paniculata</t>
    </r>
  </si>
  <si>
    <r>
      <t xml:space="preserve">KRÁLIK - </t>
    </r>
    <r>
      <rPr>
        <sz val="8"/>
        <rFont val="Arial CE"/>
        <charset val="238"/>
      </rPr>
      <t>Leucanthemum maximum</t>
    </r>
  </si>
  <si>
    <r>
      <t xml:space="preserve">LIATRA KLASNATÁ - </t>
    </r>
    <r>
      <rPr>
        <sz val="8"/>
        <rFont val="Arial CE"/>
        <charset val="238"/>
      </rPr>
      <t>Liatris spicata</t>
    </r>
  </si>
  <si>
    <r>
      <t xml:space="preserve">LIMONKA TATÁRSKA - </t>
    </r>
    <r>
      <rPr>
        <sz val="8"/>
        <rFont val="Arial CE"/>
        <charset val="238"/>
      </rPr>
      <t>GONIOLIMON TATARICUM</t>
    </r>
  </si>
  <si>
    <r>
      <t>MUŠKÁT F1 -</t>
    </r>
    <r>
      <rPr>
        <sz val="8"/>
        <rFont val="Arial CE"/>
        <charset val="238"/>
      </rPr>
      <t xml:space="preserve"> Pelargonium zonale</t>
    </r>
  </si>
  <si>
    <r>
      <t xml:space="preserve">RUDBEKIA - </t>
    </r>
    <r>
      <rPr>
        <sz val="8"/>
        <rFont val="Arial CE"/>
        <charset val="238"/>
      </rPr>
      <t>Echinacea purpurea</t>
    </r>
  </si>
  <si>
    <r>
      <t>STRAČIA NÔŽKA -</t>
    </r>
    <r>
      <rPr>
        <sz val="8"/>
        <rFont val="Arial CE"/>
        <charset val="238"/>
      </rPr>
      <t xml:space="preserve"> Delphinium consolida</t>
    </r>
  </si>
  <si>
    <r>
      <t xml:space="preserve">AGERÁT - </t>
    </r>
    <r>
      <rPr>
        <sz val="8"/>
        <rFont val="Arial CE"/>
        <charset val="238"/>
      </rPr>
      <t xml:space="preserve">Ageratum houstonianum </t>
    </r>
  </si>
  <si>
    <r>
      <t xml:space="preserve">AKSAMIETNICA - </t>
    </r>
    <r>
      <rPr>
        <sz val="8"/>
        <rFont val="Arial CE"/>
        <charset val="238"/>
      </rPr>
      <t>Tagetes erecta</t>
    </r>
  </si>
  <si>
    <r>
      <t xml:space="preserve">AKSAMIETNICA - </t>
    </r>
    <r>
      <rPr>
        <sz val="8"/>
        <rFont val="Arial CE"/>
        <charset val="238"/>
      </rPr>
      <t>Tagetes patula</t>
    </r>
  </si>
  <si>
    <r>
      <t xml:space="preserve">ASTRA - </t>
    </r>
    <r>
      <rPr>
        <sz val="8"/>
        <rFont val="Arial CE"/>
        <charset val="238"/>
      </rPr>
      <t>Callistephus chinensis</t>
    </r>
  </si>
  <si>
    <r>
      <t xml:space="preserve">CÍNIA - </t>
    </r>
    <r>
      <rPr>
        <sz val="8"/>
        <rFont val="Arial CE"/>
        <charset val="238"/>
      </rPr>
      <t>Zínnia elegans</t>
    </r>
  </si>
  <si>
    <r>
      <t xml:space="preserve">DVOJTVÁRNIK - </t>
    </r>
    <r>
      <rPr>
        <sz val="8"/>
        <rFont val="Arial CE"/>
        <charset val="238"/>
      </rPr>
      <t xml:space="preserve">Dimorphoteca sinata </t>
    </r>
  </si>
  <si>
    <r>
      <t xml:space="preserve">FIALA LETNÁ - </t>
    </r>
    <r>
      <rPr>
        <sz val="8"/>
        <rFont val="Arial CE"/>
        <charset val="238"/>
      </rPr>
      <t>Mathiola Incana</t>
    </r>
  </si>
  <si>
    <r>
      <t>GAZÁNIA -</t>
    </r>
    <r>
      <rPr>
        <sz val="8"/>
        <rFont val="Arial CE"/>
        <charset val="238"/>
      </rPr>
      <t xml:space="preserve"> Gazánia rigens</t>
    </r>
  </si>
  <si>
    <r>
      <t xml:space="preserve">GEORGÍNA - </t>
    </r>
    <r>
      <rPr>
        <sz val="8"/>
        <rFont val="Arial CE"/>
        <charset val="238"/>
      </rPr>
      <t>Dahlia pinnata</t>
    </r>
  </si>
  <si>
    <r>
      <t xml:space="preserve">HRACHOR - </t>
    </r>
    <r>
      <rPr>
        <sz val="8"/>
        <rFont val="Arial CE"/>
        <charset val="238"/>
      </rPr>
      <t>Lathyrus odoratus</t>
    </r>
  </si>
  <si>
    <r>
      <t xml:space="preserve">KAPUCÍNKA VÄČŠIA - </t>
    </r>
    <r>
      <rPr>
        <sz val="8"/>
        <rFont val="Arial CE"/>
        <charset val="238"/>
      </rPr>
      <t>Tropaeolum majus</t>
    </r>
  </si>
  <si>
    <r>
      <t>KAPUCÍNKA CUDZOKRAJNÁ -</t>
    </r>
    <r>
      <rPr>
        <sz val="8"/>
        <rFont val="Arial CE"/>
        <charset val="238"/>
      </rPr>
      <t xml:space="preserve"> Tropaeolum preregrinum</t>
    </r>
  </si>
  <si>
    <r>
      <t xml:space="preserve">KLINČEK CHABAUDOV - </t>
    </r>
    <r>
      <rPr>
        <sz val="8"/>
        <rFont val="Arial CE"/>
        <charset val="238"/>
      </rPr>
      <t xml:space="preserve">Dianthus caryophyllus chabaud </t>
    </r>
  </si>
  <si>
    <r>
      <t>KLINČEK ČÍNSKY -</t>
    </r>
    <r>
      <rPr>
        <sz val="8"/>
        <rFont val="Arial CE"/>
        <charset val="238"/>
      </rPr>
      <t xml:space="preserve"> Dianthus chinensis</t>
    </r>
  </si>
  <si>
    <r>
      <t xml:space="preserve">LÁSKAVEC - </t>
    </r>
    <r>
      <rPr>
        <sz val="8"/>
        <rFont val="Arial CE"/>
        <charset val="238"/>
      </rPr>
      <t>Amaranthus</t>
    </r>
  </si>
  <si>
    <r>
      <t xml:space="preserve">LIMONKA - </t>
    </r>
    <r>
      <rPr>
        <sz val="8"/>
        <rFont val="Arial CE"/>
        <charset val="238"/>
      </rPr>
      <t>Limonium sinuatum</t>
    </r>
  </si>
  <si>
    <r>
      <t xml:space="preserve">LOBELKA - </t>
    </r>
    <r>
      <rPr>
        <sz val="8"/>
        <rFont val="Arial CE"/>
        <charset val="238"/>
      </rPr>
      <t>Lobelia erinus</t>
    </r>
  </si>
  <si>
    <r>
      <t xml:space="preserve">NECHTÍK LEKÁRSKY - </t>
    </r>
    <r>
      <rPr>
        <sz val="8"/>
        <rFont val="Arial CE"/>
        <charset val="238"/>
      </rPr>
      <t>Calendula officinalis</t>
    </r>
  </si>
  <si>
    <r>
      <t xml:space="preserve">NEVÄDZA - </t>
    </r>
    <r>
      <rPr>
        <sz val="8"/>
        <rFont val="Arial CE"/>
        <charset val="238"/>
      </rPr>
      <t xml:space="preserve">Centaurea imperialis </t>
    </r>
  </si>
  <si>
    <r>
      <t xml:space="preserve">PAPUĽKA - </t>
    </r>
    <r>
      <rPr>
        <sz val="8"/>
        <rFont val="Arial CE"/>
        <charset val="238"/>
      </rPr>
      <t>Antirrhinum majus</t>
    </r>
  </si>
  <si>
    <r>
      <t xml:space="preserve">PENSTEMON - </t>
    </r>
    <r>
      <rPr>
        <sz val="8"/>
        <rFont val="Arial CE"/>
        <charset val="238"/>
      </rPr>
      <t>Penstemon hartwegii</t>
    </r>
  </si>
  <si>
    <r>
      <t xml:space="preserve">PETÚNKA - </t>
    </r>
    <r>
      <rPr>
        <sz val="8"/>
        <rFont val="Arial CE"/>
        <charset val="238"/>
      </rPr>
      <t>Petunia x hybrida</t>
    </r>
  </si>
  <si>
    <r>
      <t xml:space="preserve">PLAMENÍK HREBENISTÝ - </t>
    </r>
    <r>
      <rPr>
        <sz val="8"/>
        <rFont val="Arial CE"/>
        <charset val="238"/>
      </rPr>
      <t>Celosia argentia cristata</t>
    </r>
  </si>
  <si>
    <r>
      <t xml:space="preserve">PORTULAKA - </t>
    </r>
    <r>
      <rPr>
        <sz val="8"/>
        <rFont val="Arial CE"/>
        <charset val="238"/>
      </rPr>
      <t>Portulaca grandiflora</t>
    </r>
  </si>
  <si>
    <r>
      <t xml:space="preserve">POVOJNÍK - </t>
    </r>
    <r>
      <rPr>
        <sz val="8"/>
        <rFont val="Arial CE"/>
        <charset val="238"/>
      </rPr>
      <t>Pharbitis purpurea</t>
    </r>
  </si>
  <si>
    <r>
      <t xml:space="preserve">RIMBABA OBYČAJNÁ - </t>
    </r>
    <r>
      <rPr>
        <sz val="8"/>
        <rFont val="Arial CE"/>
        <charset val="238"/>
      </rPr>
      <t>Tanacetum parthenium</t>
    </r>
  </si>
  <si>
    <r>
      <t xml:space="preserve">RUDBEKIA - </t>
    </r>
    <r>
      <rPr>
        <sz val="8"/>
        <rFont val="Arial CE"/>
        <charset val="238"/>
      </rPr>
      <t>Rudbekia hirta</t>
    </r>
  </si>
  <si>
    <r>
      <t xml:space="preserve">SILENKA ĽÚBEZNÁ - </t>
    </r>
    <r>
      <rPr>
        <sz val="8"/>
        <rFont val="Arial CE"/>
        <charset val="238"/>
      </rPr>
      <t>Silene coeli-rosa (viscaria oculata)</t>
    </r>
  </si>
  <si>
    <r>
      <t xml:space="preserve">SLAMIENKA - </t>
    </r>
    <r>
      <rPr>
        <sz val="8"/>
        <rFont val="Arial CE"/>
        <charset val="238"/>
      </rPr>
      <t>Helichrysum bracteatum</t>
    </r>
  </si>
  <si>
    <r>
      <t xml:space="preserve">SLAMIHOVKA - </t>
    </r>
    <r>
      <rPr>
        <sz val="8"/>
        <rFont val="Arial CE"/>
        <charset val="238"/>
      </rPr>
      <t>Helipterum roseum</t>
    </r>
  </si>
  <si>
    <r>
      <t>SLNEČNICA -</t>
    </r>
    <r>
      <rPr>
        <sz val="8"/>
        <rFont val="Arial CE"/>
        <charset val="238"/>
      </rPr>
      <t xml:space="preserve"> Helianthus annuus </t>
    </r>
  </si>
  <si>
    <r>
      <t xml:space="preserve">ŠALVIA - </t>
    </r>
    <r>
      <rPr>
        <sz val="8"/>
        <rFont val="Arial CE"/>
        <charset val="238"/>
      </rPr>
      <t>Salvia splendens</t>
    </r>
  </si>
  <si>
    <r>
      <t>TARICA -</t>
    </r>
    <r>
      <rPr>
        <sz val="8"/>
        <rFont val="Arial CE"/>
        <charset val="238"/>
      </rPr>
      <t xml:space="preserve"> Lobularia martima</t>
    </r>
  </si>
  <si>
    <r>
      <t xml:space="preserve">TUNBERGIA KRÍDLATÁ - </t>
    </r>
    <r>
      <rPr>
        <sz val="8"/>
        <rFont val="Arial CE"/>
        <charset val="238"/>
      </rPr>
      <t>Thunbergia alata</t>
    </r>
  </si>
  <si>
    <r>
      <t xml:space="preserve">ZAJAČÍ CHVOST - </t>
    </r>
    <r>
      <rPr>
        <sz val="8"/>
        <rFont val="Arial CE"/>
        <charset val="238"/>
      </rPr>
      <t>Lagurus ovatus</t>
    </r>
  </si>
  <si>
    <r>
      <t xml:space="preserve">CHEIRANT VOŇAVÝ - </t>
    </r>
    <r>
      <rPr>
        <sz val="8"/>
        <rFont val="Arial CE"/>
        <charset val="238"/>
      </rPr>
      <t>Cheiranthus cheirii</t>
    </r>
  </si>
  <si>
    <r>
      <t>KLINČEK TURECKÝ-</t>
    </r>
    <r>
      <rPr>
        <sz val="8"/>
        <rFont val="Arial CE"/>
        <charset val="238"/>
      </rPr>
      <t xml:space="preserve"> Dianthus barbatus</t>
    </r>
  </si>
  <si>
    <r>
      <t xml:space="preserve">KLINČEK ZÁHRADNÝ - </t>
    </r>
    <r>
      <rPr>
        <sz val="8"/>
        <rFont val="Arial CE"/>
        <charset val="238"/>
      </rPr>
      <t>Dianthus caryophylus grenadin</t>
    </r>
  </si>
  <si>
    <r>
      <t xml:space="preserve">NÁPRSTNÍK ČERVENÝ - </t>
    </r>
    <r>
      <rPr>
        <sz val="8"/>
        <rFont val="Arial CE"/>
        <charset val="238"/>
      </rPr>
      <t>Digitalis purpurea</t>
    </r>
  </si>
  <si>
    <r>
      <t>NEZÁBUDKA -</t>
    </r>
    <r>
      <rPr>
        <sz val="8"/>
        <rFont val="Arial CE"/>
        <charset val="238"/>
      </rPr>
      <t xml:space="preserve"> Myosotis sylvatica</t>
    </r>
  </si>
  <si>
    <r>
      <t xml:space="preserve">SEDMOKRÁSKA - </t>
    </r>
    <r>
      <rPr>
        <sz val="8"/>
        <rFont val="Arial CE"/>
        <charset val="238"/>
      </rPr>
      <t>Bellis perennis</t>
    </r>
  </si>
  <si>
    <r>
      <t>SIRÔTKA -</t>
    </r>
    <r>
      <rPr>
        <sz val="8"/>
        <rFont val="Arial CE"/>
        <charset val="238"/>
      </rPr>
      <t xml:space="preserve"> Viola wittrockiana</t>
    </r>
  </si>
  <si>
    <r>
      <t xml:space="preserve">ZVONČEK PROSTREDNÝ - </t>
    </r>
    <r>
      <rPr>
        <sz val="8"/>
        <rFont val="Arial CE"/>
        <charset val="238"/>
      </rPr>
      <t xml:space="preserve">Campanula medium </t>
    </r>
  </si>
  <si>
    <r>
      <t xml:space="preserve">KAPUSTA HLÁVKOVÁ </t>
    </r>
    <r>
      <rPr>
        <sz val="8"/>
        <rFont val="Arial CE"/>
        <charset val="238"/>
      </rPr>
      <t xml:space="preserve"> </t>
    </r>
  </si>
  <si>
    <r>
      <t>K</t>
    </r>
    <r>
      <rPr>
        <b/>
        <sz val="8"/>
        <rFont val="Arial"/>
        <family val="2"/>
        <charset val="238"/>
      </rPr>
      <t>ÔPOR VOŇAVÝ</t>
    </r>
  </si>
  <si>
    <r>
      <t xml:space="preserve">nepatrne štipl'avá, </t>
    </r>
    <r>
      <rPr>
        <b/>
        <sz val="8"/>
        <rFont val="Arial CE"/>
        <charset val="238"/>
      </rPr>
      <t>SHU 700</t>
    </r>
    <r>
      <rPr>
        <sz val="8"/>
        <rFont val="Arial CE"/>
        <family val="2"/>
        <charset val="238"/>
      </rPr>
      <t>,  na rýchlenie, svetlo zelená, ihlan</t>
    </r>
  </si>
  <si>
    <r>
      <t>na rýchlenie štipľavá</t>
    </r>
    <r>
      <rPr>
        <b/>
        <sz val="8"/>
        <rFont val="Arial CE"/>
        <charset val="238"/>
      </rPr>
      <t xml:space="preserve"> SHU 3 000</t>
    </r>
  </si>
  <si>
    <r>
      <t>baraní roh, štiplavá</t>
    </r>
    <r>
      <rPr>
        <b/>
        <sz val="8"/>
        <rFont val="Arial CE"/>
        <charset val="238"/>
      </rPr>
      <t xml:space="preserve"> SHU 3 000</t>
    </r>
    <r>
      <rPr>
        <sz val="8"/>
        <rFont val="Arial CE"/>
        <family val="2"/>
        <charset val="238"/>
      </rPr>
      <t xml:space="preserve"> svetlozelená- červená</t>
    </r>
  </si>
  <si>
    <r>
      <t xml:space="preserve">stredne štipľavá, </t>
    </r>
    <r>
      <rPr>
        <b/>
        <sz val="8"/>
        <rFont val="Arial CE"/>
        <charset val="238"/>
      </rPr>
      <t>SHU 2 000</t>
    </r>
    <r>
      <rPr>
        <sz val="8"/>
        <rFont val="Arial CE"/>
        <family val="2"/>
        <charset val="238"/>
      </rPr>
      <t>, na rýchlenie aj pole, červená, jabĺčková</t>
    </r>
  </si>
  <si>
    <r>
      <t xml:space="preserve">silno štipľavá, </t>
    </r>
    <r>
      <rPr>
        <b/>
        <sz val="8"/>
        <rFont val="Arial CE"/>
        <charset val="238"/>
      </rPr>
      <t>SHU 30 000</t>
    </r>
    <r>
      <rPr>
        <sz val="8"/>
        <rFont val="Arial CE"/>
        <charset val="238"/>
      </rPr>
      <t>, na pole, červená, čerešňová</t>
    </r>
  </si>
  <si>
    <r>
      <t>extrémne štipľavá, žltá,</t>
    </r>
    <r>
      <rPr>
        <b/>
        <sz val="8"/>
        <rFont val="Arial CE"/>
        <charset val="238"/>
      </rPr>
      <t>SHU 800 000</t>
    </r>
    <r>
      <rPr>
        <sz val="8"/>
        <rFont val="Arial CE"/>
        <charset val="238"/>
      </rPr>
      <t xml:space="preserve"> aj na pole</t>
    </r>
  </si>
  <si>
    <r>
      <t xml:space="preserve">         Ponuku osiva nájdete v kapitole  "</t>
    </r>
    <r>
      <rPr>
        <b/>
        <sz val="8"/>
        <rFont val="Arial CE"/>
        <charset val="238"/>
      </rPr>
      <t>KVETY LETNIČKY"</t>
    </r>
  </si>
  <si>
    <r>
      <t>UHORKA NAKLADAČKA -</t>
    </r>
    <r>
      <rPr>
        <sz val="8"/>
        <rFont val="Arial CE"/>
        <charset val="238"/>
      </rPr>
      <t xml:space="preserve"> osivo ošetrené proti chorobám</t>
    </r>
  </si>
  <si>
    <r>
      <t>UHORKA ŠALÁTOVÁ -</t>
    </r>
    <r>
      <rPr>
        <sz val="8"/>
        <rFont val="Arial CE"/>
        <charset val="238"/>
      </rPr>
      <t xml:space="preserve"> osivo ošetrené proti chorobám</t>
    </r>
  </si>
  <si>
    <r>
      <t>UHORKA ŠALÁTOVÁ SKLENÍKOVÁ -</t>
    </r>
    <r>
      <rPr>
        <sz val="8"/>
        <rFont val="Arial CE"/>
        <charset val="238"/>
      </rPr>
      <t xml:space="preserve"> osivo ošetrené proti chorobám</t>
    </r>
  </si>
  <si>
    <r>
      <t>ASIE,</t>
    </r>
    <r>
      <rPr>
        <sz val="8"/>
        <rFont val="Arial CE"/>
        <family val="2"/>
        <charset val="238"/>
      </rPr>
      <t xml:space="preserve"> neskorá, skladovatel'ná</t>
    </r>
  </si>
  <si>
    <t>vo VJ</t>
  </si>
  <si>
    <t xml:space="preserve">BROKOLICA </t>
  </si>
  <si>
    <t xml:space="preserve">NANTES 3 </t>
  </si>
  <si>
    <t>NEPTUN</t>
  </si>
  <si>
    <t xml:space="preserve">TEKVICA - OSTATNÉ </t>
  </si>
  <si>
    <t>Počet ks v kartóne</t>
  </si>
  <si>
    <t>SLÁVA PORÝNÍ</t>
  </si>
  <si>
    <t>TÍMEA</t>
  </si>
  <si>
    <t>8585003242036</t>
  </si>
  <si>
    <t>HANÁK</t>
  </si>
  <si>
    <t>karotka,  poloskorá</t>
  </si>
  <si>
    <t>9938</t>
  </si>
  <si>
    <t>FAREBNÉ LETO</t>
  </si>
  <si>
    <t>zmes 11 letničiek</t>
  </si>
  <si>
    <t>červená, triedenie 8-15mm</t>
  </si>
  <si>
    <t>TEKVICA - typ MUŠKÁTOVÁ</t>
  </si>
  <si>
    <t>4074</t>
  </si>
  <si>
    <t>VIKI ZEL</t>
  </si>
  <si>
    <t>NEVÄDZA</t>
  </si>
  <si>
    <t>ZE MONET F1</t>
  </si>
  <si>
    <t>1796</t>
  </si>
  <si>
    <t>ZE FENDINA F1</t>
  </si>
  <si>
    <t>1777</t>
  </si>
  <si>
    <t>plazivá, bezšupková</t>
  </si>
  <si>
    <t>NATALIE F1</t>
  </si>
  <si>
    <t>Čiarový                               kód</t>
  </si>
  <si>
    <t>Čiarový                 kód</t>
  </si>
  <si>
    <t>8584086000120</t>
  </si>
  <si>
    <t>8584086000212</t>
  </si>
  <si>
    <t>8584086000311</t>
  </si>
  <si>
    <t>8584086000427</t>
  </si>
  <si>
    <t>8584086000434</t>
  </si>
  <si>
    <t>8584086000441</t>
  </si>
  <si>
    <t>8584086000915</t>
  </si>
  <si>
    <t>8584086000816</t>
  </si>
  <si>
    <t>8584086000717</t>
  </si>
  <si>
    <t>8584086307090</t>
  </si>
  <si>
    <t>8584086307069</t>
  </si>
  <si>
    <t>8584086307083</t>
  </si>
  <si>
    <t>8584086307120</t>
  </si>
  <si>
    <t>8584086307137</t>
  </si>
  <si>
    <t>8584086307144</t>
  </si>
  <si>
    <t>8584086307151</t>
  </si>
  <si>
    <t>8584086303313</t>
  </si>
  <si>
    <t>8584086303030</t>
  </si>
  <si>
    <t>8584086303139</t>
  </si>
  <si>
    <t>8584086303023</t>
  </si>
  <si>
    <t>8584086305010</t>
  </si>
  <si>
    <t>8584086303511</t>
  </si>
  <si>
    <t>8584086303610</t>
  </si>
  <si>
    <t>8584086304013</t>
  </si>
  <si>
    <t xml:space="preserve">IDA                          </t>
  </si>
  <si>
    <t>zelenostruká, na čerstvé struky, biele zrno</t>
  </si>
  <si>
    <t>žltostruká, na čerstvé struky, biele zrno</t>
  </si>
  <si>
    <t>žltostruká, na čerstvé struky, čierne zrno</t>
  </si>
  <si>
    <t>poľná, na suché semená, fialovobiele zrno</t>
  </si>
  <si>
    <t>ZE ZELANDIA F1</t>
  </si>
  <si>
    <t>ZE PRENDA F1</t>
  </si>
  <si>
    <t xml:space="preserve">žltostruká, na čerstvé struky, svetlohnedé zrno </t>
  </si>
  <si>
    <t>žltostruká, na čerstvé struky, hnedožlté  zrno</t>
  </si>
  <si>
    <t xml:space="preserve">poľná, na suché semená, béžovožlté  zrno </t>
  </si>
  <si>
    <t>1774</t>
  </si>
  <si>
    <t>1780</t>
  </si>
  <si>
    <t>8584086307021</t>
  </si>
  <si>
    <t>KVETINOVÝ KOBEREC</t>
  </si>
  <si>
    <t>CHRYZANTÉMOKVETÁ</t>
  </si>
  <si>
    <t xml:space="preserve">KLINČEK ČÍNSKY </t>
  </si>
  <si>
    <t>SNOWBALL</t>
  </si>
  <si>
    <t>8584086307168</t>
  </si>
  <si>
    <t>ALBIN F1</t>
  </si>
  <si>
    <t>POĽNÍČEK - VALERIÁNKA</t>
  </si>
  <si>
    <t>PANDORINO F1</t>
  </si>
  <si>
    <t>TONDO CHIARO DI NIZA</t>
  </si>
  <si>
    <t>ZAHARA</t>
  </si>
  <si>
    <t>0641</t>
  </si>
  <si>
    <t>9590</t>
  </si>
  <si>
    <t>3269</t>
  </si>
  <si>
    <t>5001</t>
  </si>
  <si>
    <t>1921</t>
  </si>
  <si>
    <t>12 s.</t>
  </si>
  <si>
    <t xml:space="preserve">          OPEĽOVAČE</t>
  </si>
  <si>
    <t>9943</t>
  </si>
  <si>
    <t xml:space="preserve">oranžová                                 </t>
  </si>
  <si>
    <t xml:space="preserve">hruškovitý tvar, oranžová dužina, na uskladnenie                                </t>
  </si>
  <si>
    <t xml:space="preserve">FAO 220                                            </t>
  </si>
  <si>
    <t xml:space="preserve">FAO 250                                            </t>
  </si>
  <si>
    <t>ZE ELIZABETH F1</t>
  </si>
  <si>
    <t>8584086303122</t>
  </si>
  <si>
    <r>
      <rPr>
        <b/>
        <sz val="8"/>
        <rFont val="Arial CE"/>
        <charset val="238"/>
      </rPr>
      <t>OKRASNÉ PAPRIČKY</t>
    </r>
    <r>
      <rPr>
        <sz val="8"/>
        <rFont val="Arial CE"/>
        <charset val="238"/>
      </rPr>
      <t xml:space="preserve"> - Capsicium annuum</t>
    </r>
  </si>
  <si>
    <t>stredne skorý, valcovité plody</t>
  </si>
  <si>
    <t>na rýchlenie, ihlan žltej farby</t>
  </si>
  <si>
    <t>ARGENTUIL</t>
  </si>
  <si>
    <t>CIBUĽA SADZAČKA</t>
  </si>
  <si>
    <t>0863-B</t>
  </si>
  <si>
    <t>1772</t>
  </si>
  <si>
    <t>FAO 380</t>
  </si>
  <si>
    <r>
      <t xml:space="preserve">GAILARDIA VEĽKOKVETÁ - </t>
    </r>
    <r>
      <rPr>
        <sz val="8"/>
        <rFont val="Arial CE"/>
        <charset val="238"/>
      </rPr>
      <t>Gaillardia grandiflora</t>
    </r>
  </si>
  <si>
    <t>GAILARDIA VEĽKOKVETÁ</t>
  </si>
  <si>
    <r>
      <t>ŽELEZNÍK -</t>
    </r>
    <r>
      <rPr>
        <sz val="8"/>
        <rFont val="Arial CE"/>
        <charset val="238"/>
      </rPr>
      <t xml:space="preserve"> Verbena hybrida</t>
    </r>
  </si>
  <si>
    <t>ZMES PRE VČELY</t>
  </si>
  <si>
    <t>LARGED LEAVED</t>
  </si>
  <si>
    <t>1923</t>
  </si>
  <si>
    <t>SIRIUS F1</t>
  </si>
  <si>
    <t xml:space="preserve">tmavofialový povrch, vajcovité plody </t>
  </si>
  <si>
    <t xml:space="preserve">biely povrch,belavá dužina, vajcovité plody </t>
  </si>
  <si>
    <t>0927</t>
  </si>
  <si>
    <t>GOLDILOCKS</t>
  </si>
  <si>
    <t xml:space="preserve">listové ružice                                                </t>
  </si>
  <si>
    <r>
      <t xml:space="preserve">červené datlové                                 </t>
    </r>
    <r>
      <rPr>
        <sz val="8"/>
        <color rgb="FFFF0000"/>
        <rFont val="Arial CE"/>
        <charset val="238"/>
      </rPr>
      <t xml:space="preserve"> </t>
    </r>
  </si>
  <si>
    <t xml:space="preserve">na vylupovanie semien  </t>
  </si>
  <si>
    <t xml:space="preserve">slnečné stanovište, výška do 80 cm   </t>
  </si>
  <si>
    <t xml:space="preserve">zmes                                              </t>
  </si>
  <si>
    <t>OSKAR</t>
  </si>
  <si>
    <r>
      <t xml:space="preserve">SLNCOVKA - </t>
    </r>
    <r>
      <rPr>
        <sz val="8"/>
        <rFont val="Arial CE"/>
        <charset val="238"/>
      </rPr>
      <t>Escholzia californica</t>
    </r>
  </si>
  <si>
    <t>SLNCOVKA KALIFORNSKÁ</t>
  </si>
  <si>
    <t>SÓJA FAZUĽOVÁ</t>
  </si>
  <si>
    <t>EDAMAME</t>
  </si>
  <si>
    <t>0966</t>
  </si>
  <si>
    <t>zelený list, farebné stopky</t>
  </si>
  <si>
    <t>4908</t>
  </si>
  <si>
    <t>9243</t>
  </si>
  <si>
    <t xml:space="preserve">zber pred dozretím </t>
  </si>
  <si>
    <t/>
  </si>
  <si>
    <r>
      <t xml:space="preserve">veľmi skorý, veľkozrnný (68 dní)               </t>
    </r>
    <r>
      <rPr>
        <b/>
        <sz val="8"/>
        <color rgb="FFFF0000"/>
        <rFont val="Arial CE"/>
        <charset val="238"/>
      </rPr>
      <t>NOVINKA</t>
    </r>
  </si>
  <si>
    <t>Cena celkom za farebné sáčy stĺpec J</t>
  </si>
  <si>
    <t>Cena celkom Záhradnícke balenie stĺpec T</t>
  </si>
  <si>
    <t>Cena celkom Voľne vážené osivo stĺpec W</t>
  </si>
  <si>
    <t>Cena celkom Záhradnícke balenie stĺpec P</t>
  </si>
  <si>
    <t>SPOLU</t>
  </si>
  <si>
    <t>Cena celkom za záhradnícke balenie stĺpec J</t>
  </si>
  <si>
    <t>Cena celkom za záhradnícke balenie stĺpec O</t>
  </si>
  <si>
    <t>Cena celkom za voľne vážené osivo stĺpec T</t>
  </si>
  <si>
    <t>0846</t>
  </si>
  <si>
    <t>BIRNFÖRMIGE</t>
  </si>
  <si>
    <t>žltá, podlhovastá,  tried. 8-21 mm</t>
  </si>
  <si>
    <t>jarný</t>
  </si>
  <si>
    <t>0837</t>
  </si>
  <si>
    <t>MORADO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</si>
</sst>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č&quot;_-;\-* #,##0.00\ &quot;Kč&quot;_-;_-* &quot;-&quot;??\ &quot;Kč&quot;_-;_-@_-"/>
    <numFmt numFmtId="165" formatCode="0.000"/>
    <numFmt numFmtId="166" formatCode="[$-41B]General"/>
    <numFmt numFmtId="167" formatCode="[$-41B]0%"/>
    <numFmt numFmtId="168" formatCode="#,##0.00&quot; &quot;[$€-41B];[Red]&quot;-&quot;#,##0.00&quot; &quot;[$€-41B]"/>
  </numFmts>
  <fonts count="83">
    <font>
      <sz val="10"/>
      <name val="Arial CE"/>
      <charset val="238"/>
    </font>
    <font>
      <sz val="10"/>
      <name val="Arial CE"/>
      <charset val="238"/>
    </font>
    <font>
      <b/>
      <sz val="7"/>
      <color indexed="9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i/>
      <sz val="7"/>
      <color indexed="9"/>
      <name val="Arial CE"/>
      <family val="2"/>
      <charset val="238"/>
    </font>
    <font>
      <b/>
      <i/>
      <sz val="7"/>
      <color indexed="9"/>
      <name val="Arial CE"/>
      <family val="2"/>
      <charset val="238"/>
    </font>
    <font>
      <sz val="7"/>
      <color indexed="9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sz val="7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color indexed="9"/>
      <name val="Arial CE"/>
      <family val="2"/>
      <charset val="238"/>
    </font>
    <font>
      <sz val="6"/>
      <name val="Arial CE"/>
      <family val="2"/>
      <charset val="238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b/>
      <strike/>
      <sz val="12"/>
      <color rgb="FFFF0000"/>
      <name val="Arial CE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5"/>
      <color rgb="FF333399"/>
      <name val="Calibri"/>
      <family val="2"/>
      <charset val="238"/>
    </font>
    <font>
      <b/>
      <sz val="13"/>
      <color rgb="FF333399"/>
      <name val="Calibri"/>
      <family val="2"/>
      <charset val="238"/>
    </font>
    <font>
      <b/>
      <sz val="11"/>
      <color rgb="FF333399"/>
      <name val="Calibri"/>
      <family val="2"/>
      <charset val="238"/>
    </font>
    <font>
      <b/>
      <sz val="18"/>
      <color rgb="FF333399"/>
      <name val="Cambria"/>
      <family val="1"/>
      <charset val="238"/>
    </font>
    <font>
      <b/>
      <sz val="18"/>
      <color rgb="FF333399"/>
      <name val="Cambria1"/>
      <charset val="238"/>
    </font>
    <font>
      <sz val="11"/>
      <color rgb="FF808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color rgb="FF008000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424242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0"/>
      <name val="Arial"/>
      <family val="2"/>
      <charset val="238"/>
    </font>
    <font>
      <sz val="6"/>
      <name val="Arial CE"/>
      <charset val="238"/>
    </font>
    <font>
      <sz val="10"/>
      <color rgb="FFFF0000"/>
      <name val="Arial CE"/>
      <charset val="238"/>
    </font>
    <font>
      <sz val="8"/>
      <color rgb="FFFF0000"/>
      <name val="Arial CE"/>
      <charset val="238"/>
    </font>
    <font>
      <sz val="8"/>
      <name val="Arial CE"/>
      <charset val="238"/>
    </font>
    <font>
      <sz val="16"/>
      <color rgb="FFFF0000"/>
      <name val="Arial CE"/>
      <charset val="238"/>
    </font>
    <font>
      <sz val="8"/>
      <color indexed="8"/>
      <name val="Arial CE"/>
      <charset val="238"/>
    </font>
    <font>
      <strike/>
      <sz val="8"/>
      <name val="Arial CE"/>
      <charset val="238"/>
    </font>
    <font>
      <b/>
      <strike/>
      <sz val="8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color indexed="10"/>
      <name val="Arial CE"/>
      <charset val="238"/>
    </font>
    <font>
      <b/>
      <sz val="8"/>
      <color indexed="9"/>
      <name val="Arial CE"/>
      <charset val="238"/>
    </font>
    <font>
      <i/>
      <sz val="8"/>
      <color indexed="9"/>
      <name val="Arial CE"/>
      <charset val="238"/>
    </font>
    <font>
      <b/>
      <i/>
      <sz val="8"/>
      <color indexed="9"/>
      <name val="Arial CE"/>
      <charset val="238"/>
    </font>
    <font>
      <sz val="8"/>
      <color indexed="9"/>
      <name val="Arial CE"/>
      <charset val="238"/>
    </font>
    <font>
      <b/>
      <sz val="12"/>
      <color indexed="9"/>
      <name val="Arial CE"/>
      <charset val="238"/>
    </font>
    <font>
      <sz val="12"/>
      <color theme="0"/>
      <name val="Arial CE"/>
      <charset val="238"/>
    </font>
    <font>
      <sz val="8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sz val="8"/>
      <color indexed="10"/>
      <name val="Arial CE"/>
      <family val="2"/>
      <charset val="238"/>
    </font>
    <font>
      <strike/>
      <sz val="8"/>
      <name val="Arial CE"/>
      <family val="2"/>
      <charset val="238"/>
    </font>
    <font>
      <b/>
      <sz val="8"/>
      <name val="Arial"/>
      <family val="2"/>
      <charset val="238"/>
    </font>
    <font>
      <b/>
      <strike/>
      <sz val="8"/>
      <name val="Arial CE"/>
      <family val="2"/>
      <charset val="238"/>
    </font>
    <font>
      <sz val="8"/>
      <name val="Arial"/>
      <family val="2"/>
      <charset val="238"/>
    </font>
    <font>
      <b/>
      <sz val="9"/>
      <name val="Arial CE"/>
      <family val="2"/>
      <charset val="238"/>
    </font>
    <font>
      <b/>
      <sz val="8"/>
      <color theme="0"/>
      <name val="Arial CE"/>
      <charset val="238"/>
    </font>
    <font>
      <sz val="7"/>
      <name val="Arial"/>
      <family val="2"/>
      <charset val="238"/>
    </font>
  </fonts>
  <fills count="4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gray125"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8"/>
      </patternFill>
    </fill>
    <fill>
      <patternFill patternType="solid">
        <fgColor rgb="FFA6CAF0"/>
        <bgColor rgb="FFA6CAF0"/>
      </patternFill>
    </fill>
    <fill>
      <patternFill patternType="solid">
        <fgColor rgb="FFFF8080"/>
        <bgColor rgb="FFFF8080"/>
      </patternFill>
    </fill>
    <fill>
      <patternFill patternType="solid">
        <fgColor rgb="FFFFFFC0"/>
        <bgColor rgb="FFFFFFC0"/>
      </patternFill>
    </fill>
    <fill>
      <patternFill patternType="solid">
        <fgColor rgb="FFE3E3E3"/>
        <bgColor rgb="FFE3E3E3"/>
      </patternFill>
    </fill>
    <fill>
      <patternFill patternType="solid">
        <fgColor rgb="FFA0E0E0"/>
        <bgColor rgb="FFA0E0E0"/>
      </patternFill>
    </fill>
    <fill>
      <patternFill patternType="solid">
        <fgColor rgb="FFFFFF99"/>
        <bgColor rgb="FFFFFF99"/>
      </patternFill>
    </fill>
    <fill>
      <patternFill patternType="solid">
        <fgColor rgb="FFCC9CCC"/>
        <bgColor rgb="FFCC9CCC"/>
      </patternFill>
    </fill>
    <fill>
      <patternFill patternType="solid">
        <fgColor rgb="FF996666"/>
        <bgColor rgb="FF996666"/>
      </patternFill>
    </fill>
    <fill>
      <patternFill patternType="solid">
        <fgColor rgb="FF999933"/>
        <bgColor rgb="FF999933"/>
      </patternFill>
    </fill>
    <fill>
      <patternFill patternType="solid">
        <fgColor rgb="FFCC99FF"/>
        <bgColor rgb="FFCC99FF"/>
      </patternFill>
    </fill>
    <fill>
      <patternFill patternType="solid">
        <fgColor rgb="FF969696"/>
        <bgColor rgb="FF969696"/>
      </patternFill>
    </fill>
    <fill>
      <patternFill patternType="solid">
        <fgColor rgb="FFFFFFFF"/>
        <bgColor rgb="FFFFFFFF"/>
      </patternFill>
    </fill>
    <fill>
      <patternFill patternType="solid">
        <fgColor rgb="FF3333CC"/>
        <bgColor rgb="FF3333CC"/>
      </patternFill>
    </fill>
    <fill>
      <patternFill patternType="solid">
        <fgColor rgb="FF666699"/>
        <bgColor rgb="FF666699"/>
      </patternFill>
    </fill>
    <fill>
      <patternFill patternType="solid">
        <fgColor rgb="FF33CCCC"/>
        <bgColor rgb="FF33CCCC"/>
      </patternFill>
    </fill>
    <fill>
      <patternFill patternType="solid">
        <fgColor rgb="FFFF0000"/>
        <bgColor rgb="FFFF0000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</fills>
  <borders count="1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/>
      <right/>
      <top/>
      <bottom style="thin">
        <color rgb="FF3333CC"/>
      </bottom>
      <diagonal/>
    </border>
    <border>
      <left/>
      <right/>
      <top/>
      <bottom style="thin">
        <color rgb="FFA0E0E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8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6" fillId="15" borderId="0" applyNumberFormat="0" applyBorder="0" applyAlignment="0" applyProtection="0"/>
    <xf numFmtId="0" fontId="16" fillId="16" borderId="1" applyNumberFormat="0" applyAlignment="0" applyProtection="0"/>
    <xf numFmtId="0" fontId="18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7" fillId="17" borderId="5" applyNumberFormat="0" applyAlignment="0" applyProtection="0"/>
    <xf numFmtId="0" fontId="15" fillId="7" borderId="1" applyNumberFormat="0" applyAlignment="0" applyProtection="0"/>
    <xf numFmtId="0" fontId="13" fillId="0" borderId="6" applyNumberFormat="0" applyFill="0" applyAlignment="0" applyProtection="0"/>
    <xf numFmtId="0" fontId="12" fillId="7" borderId="0" applyNumberFormat="0" applyBorder="0" applyAlignment="0" applyProtection="0"/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1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32" fillId="0" borderId="0"/>
    <xf numFmtId="0" fontId="33" fillId="29" borderId="0"/>
    <xf numFmtId="166" fontId="33" fillId="29" borderId="0"/>
    <xf numFmtId="0" fontId="33" fillId="30" borderId="0"/>
    <xf numFmtId="166" fontId="33" fillId="30" borderId="0"/>
    <xf numFmtId="0" fontId="33" fillId="31" borderId="0"/>
    <xf numFmtId="166" fontId="33" fillId="31" borderId="0"/>
    <xf numFmtId="0" fontId="33" fillId="32" borderId="0"/>
    <xf numFmtId="166" fontId="33" fillId="32" borderId="0"/>
    <xf numFmtId="0" fontId="33" fillId="33" borderId="0"/>
    <xf numFmtId="166" fontId="33" fillId="33" borderId="0"/>
    <xf numFmtId="0" fontId="33" fillId="31" borderId="0"/>
    <xf numFmtId="166" fontId="33" fillId="31" borderId="0"/>
    <xf numFmtId="0" fontId="33" fillId="33" borderId="0"/>
    <xf numFmtId="166" fontId="33" fillId="33" borderId="0"/>
    <xf numFmtId="0" fontId="33" fillId="30" borderId="0"/>
    <xf numFmtId="166" fontId="33" fillId="30" borderId="0"/>
    <xf numFmtId="0" fontId="33" fillId="34" borderId="0"/>
    <xf numFmtId="166" fontId="33" fillId="34" borderId="0"/>
    <xf numFmtId="0" fontId="33" fillId="35" borderId="0"/>
    <xf numFmtId="166" fontId="33" fillId="35" borderId="0"/>
    <xf numFmtId="0" fontId="33" fillId="33" borderId="0"/>
    <xf numFmtId="166" fontId="33" fillId="33" borderId="0"/>
    <xf numFmtId="0" fontId="33" fillId="31" borderId="0"/>
    <xf numFmtId="166" fontId="33" fillId="31" borderId="0"/>
    <xf numFmtId="0" fontId="34" fillId="33" borderId="0"/>
    <xf numFmtId="166" fontId="34" fillId="33" borderId="0"/>
    <xf numFmtId="0" fontId="34" fillId="36" borderId="0"/>
    <xf numFmtId="166" fontId="34" fillId="36" borderId="0"/>
    <xf numFmtId="0" fontId="34" fillId="37" borderId="0"/>
    <xf numFmtId="166" fontId="34" fillId="37" borderId="0"/>
    <xf numFmtId="0" fontId="34" fillId="35" borderId="0"/>
    <xf numFmtId="166" fontId="34" fillId="35" borderId="0"/>
    <xf numFmtId="0" fontId="34" fillId="33" borderId="0"/>
    <xf numFmtId="166" fontId="34" fillId="33" borderId="0"/>
    <xf numFmtId="0" fontId="34" fillId="30" borderId="0"/>
    <xf numFmtId="166" fontId="34" fillId="30" borderId="0"/>
    <xf numFmtId="0" fontId="35" fillId="0" borderId="82"/>
    <xf numFmtId="166" fontId="35" fillId="0" borderId="82"/>
    <xf numFmtId="167" fontId="32" fillId="0" borderId="0"/>
    <xf numFmtId="9" fontId="36" fillId="0" borderId="0"/>
    <xf numFmtId="0" fontId="37" fillId="0" borderId="0">
      <alignment horizontal="center"/>
    </xf>
    <xf numFmtId="166" fontId="38" fillId="0" borderId="0">
      <alignment horizontal="center"/>
    </xf>
    <xf numFmtId="0" fontId="37" fillId="0" borderId="0">
      <alignment horizontal="center" textRotation="90"/>
    </xf>
    <xf numFmtId="166" fontId="38" fillId="0" borderId="0">
      <alignment horizontal="center" textRotation="90"/>
    </xf>
    <xf numFmtId="0" fontId="39" fillId="38" borderId="0"/>
    <xf numFmtId="166" fontId="39" fillId="38" borderId="0"/>
    <xf numFmtId="0" fontId="40" fillId="39" borderId="83"/>
    <xf numFmtId="166" fontId="40" fillId="39" borderId="83"/>
    <xf numFmtId="0" fontId="41" fillId="0" borderId="84"/>
    <xf numFmtId="166" fontId="41" fillId="0" borderId="84"/>
    <xf numFmtId="0" fontId="42" fillId="0" borderId="85"/>
    <xf numFmtId="166" fontId="42" fillId="0" borderId="85"/>
    <xf numFmtId="0" fontId="43" fillId="0" borderId="85"/>
    <xf numFmtId="166" fontId="43" fillId="0" borderId="85"/>
    <xf numFmtId="0" fontId="43" fillId="0" borderId="0"/>
    <xf numFmtId="166" fontId="43" fillId="0" borderId="0"/>
    <xf numFmtId="0" fontId="44" fillId="0" borderId="0"/>
    <xf numFmtId="166" fontId="45" fillId="0" borderId="0"/>
    <xf numFmtId="0" fontId="46" fillId="34" borderId="0"/>
    <xf numFmtId="166" fontId="46" fillId="34" borderId="0"/>
    <xf numFmtId="166" fontId="36" fillId="0" borderId="0"/>
    <xf numFmtId="0" fontId="32" fillId="31" borderId="86"/>
    <xf numFmtId="166" fontId="36" fillId="31" borderId="86"/>
    <xf numFmtId="0" fontId="47" fillId="0" borderId="87"/>
    <xf numFmtId="166" fontId="47" fillId="0" borderId="87"/>
    <xf numFmtId="0" fontId="48" fillId="0" borderId="0"/>
    <xf numFmtId="166" fontId="49" fillId="0" borderId="0"/>
    <xf numFmtId="168" fontId="48" fillId="0" borderId="0"/>
    <xf numFmtId="168" fontId="49" fillId="0" borderId="0"/>
    <xf numFmtId="0" fontId="50" fillId="33" borderId="0"/>
    <xf numFmtId="166" fontId="50" fillId="33" borderId="0"/>
    <xf numFmtId="0" fontId="47" fillId="0" borderId="0"/>
    <xf numFmtId="166" fontId="47" fillId="0" borderId="0"/>
    <xf numFmtId="0" fontId="51" fillId="34" borderId="88"/>
    <xf numFmtId="166" fontId="51" fillId="34" borderId="88"/>
    <xf numFmtId="0" fontId="52" fillId="40" borderId="88"/>
    <xf numFmtId="166" fontId="52" fillId="40" borderId="88"/>
    <xf numFmtId="0" fontId="53" fillId="40" borderId="89"/>
    <xf numFmtId="166" fontId="53" fillId="40" borderId="89"/>
    <xf numFmtId="0" fontId="54" fillId="0" borderId="0"/>
    <xf numFmtId="166" fontId="54" fillId="0" borderId="0"/>
    <xf numFmtId="0" fontId="34" fillId="41" borderId="0"/>
    <xf numFmtId="166" fontId="34" fillId="41" borderId="0"/>
    <xf numFmtId="0" fontId="34" fillId="36" borderId="0"/>
    <xf numFmtId="166" fontId="34" fillId="36" borderId="0"/>
    <xf numFmtId="0" fontId="34" fillId="37" borderId="0"/>
    <xf numFmtId="166" fontId="34" fillId="37" borderId="0"/>
    <xf numFmtId="0" fontId="34" fillId="42" borderId="0"/>
    <xf numFmtId="166" fontId="34" fillId="42" borderId="0"/>
    <xf numFmtId="0" fontId="34" fillId="43" borderId="0"/>
    <xf numFmtId="166" fontId="34" fillId="43" borderId="0"/>
    <xf numFmtId="0" fontId="34" fillId="44" borderId="0"/>
    <xf numFmtId="166" fontId="34" fillId="44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6" fillId="15" borderId="0" applyNumberFormat="0" applyBorder="0" applyAlignment="0" applyProtection="0"/>
    <xf numFmtId="0" fontId="16" fillId="16" borderId="1" applyNumberFormat="0" applyAlignment="0" applyProtection="0"/>
    <xf numFmtId="0" fontId="18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7" fillId="17" borderId="5" applyNumberFormat="0" applyAlignment="0" applyProtection="0"/>
    <xf numFmtId="0" fontId="15" fillId="7" borderId="1" applyNumberFormat="0" applyAlignment="0" applyProtection="0"/>
    <xf numFmtId="0" fontId="13" fillId="0" borderId="6" applyNumberFormat="0" applyFill="0" applyAlignment="0" applyProtection="0"/>
    <xf numFmtId="0" fontId="12" fillId="7" borderId="0" applyNumberFormat="0" applyBorder="0" applyAlignment="0" applyProtection="0"/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1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6" fillId="16" borderId="1" applyNumberFormat="0" applyAlignment="0" applyProtection="0"/>
    <xf numFmtId="0" fontId="15" fillId="7" borderId="1" applyNumberFormat="0" applyAlignment="0" applyProtection="0"/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5" fillId="0" borderId="9" applyNumberFormat="0" applyFill="0" applyAlignment="0" applyProtection="0"/>
    <xf numFmtId="9" fontId="1" fillId="0" borderId="0" applyFont="0" applyFill="0" applyBorder="0" applyAlignment="0" applyProtection="0"/>
    <xf numFmtId="0" fontId="32" fillId="0" borderId="0"/>
    <xf numFmtId="0" fontId="16" fillId="16" borderId="1" applyNumberFormat="0" applyAlignment="0" applyProtection="0"/>
    <xf numFmtId="0" fontId="15" fillId="7" borderId="1" applyNumberFormat="0" applyAlignment="0" applyProtection="0"/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5" fillId="0" borderId="9" applyNumberFormat="0" applyFill="0" applyAlignment="0" applyProtection="0"/>
    <xf numFmtId="0" fontId="16" fillId="16" borderId="1" applyNumberFormat="0" applyAlignment="0" applyProtection="0"/>
    <xf numFmtId="0" fontId="15" fillId="7" borderId="1" applyNumberFormat="0" applyAlignment="0" applyProtection="0"/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5" fillId="0" borderId="9" applyNumberFormat="0" applyFill="0" applyAlignment="0" applyProtection="0"/>
    <xf numFmtId="0" fontId="55" fillId="0" borderId="0"/>
    <xf numFmtId="164" fontId="55" fillId="0" borderId="0" applyNumberFormat="0" applyFill="0" applyBorder="0" applyAlignment="0" applyProtection="0"/>
    <xf numFmtId="0" fontId="55" fillId="0" borderId="0"/>
    <xf numFmtId="9" fontId="55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6" fillId="15" borderId="0" applyNumberFormat="0" applyBorder="0" applyAlignment="0" applyProtection="0"/>
    <xf numFmtId="0" fontId="16" fillId="16" borderId="1" applyNumberFormat="0" applyAlignment="0" applyProtection="0"/>
    <xf numFmtId="0" fontId="18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7" fillId="17" borderId="5" applyNumberFormat="0" applyAlignment="0" applyProtection="0"/>
    <xf numFmtId="0" fontId="15" fillId="7" borderId="1" applyNumberFormat="0" applyAlignment="0" applyProtection="0"/>
    <xf numFmtId="0" fontId="13" fillId="0" borderId="6" applyNumberFormat="0" applyFill="0" applyAlignment="0" applyProtection="0"/>
    <xf numFmtId="0" fontId="12" fillId="7" borderId="0" applyNumberFormat="0" applyBorder="0" applyAlignment="0" applyProtection="0"/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1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13" fillId="0" borderId="0" applyNumberFormat="0" applyFill="0" applyBorder="0" applyAlignment="0" applyProtection="0"/>
    <xf numFmtId="166" fontId="36" fillId="0" borderId="0"/>
    <xf numFmtId="0" fontId="1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15" fillId="7" borderId="101" applyNumberFormat="0" applyAlignment="0" applyProtection="0"/>
    <xf numFmtId="0" fontId="15" fillId="7" borderId="101" applyNumberFormat="0" applyAlignment="0" applyProtection="0"/>
    <xf numFmtId="0" fontId="17" fillId="16" borderId="103" applyNumberFormat="0" applyAlignment="0" applyProtection="0"/>
    <xf numFmtId="0" fontId="5" fillId="0" borderId="104" applyNumberFormat="0" applyFill="0" applyAlignment="0" applyProtection="0"/>
    <xf numFmtId="0" fontId="16" fillId="16" borderId="101" applyNumberFormat="0" applyAlignment="0" applyProtection="0"/>
    <xf numFmtId="0" fontId="5" fillId="0" borderId="104" applyNumberFormat="0" applyFill="0" applyAlignment="0" applyProtection="0"/>
    <xf numFmtId="0" fontId="5" fillId="0" borderId="104" applyNumberFormat="0" applyFill="0" applyAlignment="0" applyProtection="0"/>
    <xf numFmtId="0" fontId="16" fillId="16" borderId="101" applyNumberFormat="0" applyAlignment="0" applyProtection="0"/>
    <xf numFmtId="0" fontId="5" fillId="0" borderId="104" applyNumberFormat="0" applyFill="0" applyAlignment="0" applyProtection="0"/>
    <xf numFmtId="0" fontId="16" fillId="16" borderId="101" applyNumberFormat="0" applyAlignment="0" applyProtection="0"/>
    <xf numFmtId="0" fontId="1" fillId="4" borderId="102" applyNumberFormat="0" applyFont="0" applyAlignment="0" applyProtection="0"/>
    <xf numFmtId="0" fontId="15" fillId="7" borderId="101" applyNumberFormat="0" applyAlignment="0" applyProtection="0"/>
    <xf numFmtId="0" fontId="17" fillId="16" borderId="103" applyNumberFormat="0" applyAlignment="0" applyProtection="0"/>
    <xf numFmtId="0" fontId="15" fillId="7" borderId="101" applyNumberFormat="0" applyAlignment="0" applyProtection="0"/>
    <xf numFmtId="0" fontId="17" fillId="16" borderId="103" applyNumberFormat="0" applyAlignment="0" applyProtection="0"/>
    <xf numFmtId="0" fontId="17" fillId="16" borderId="103" applyNumberFormat="0" applyAlignment="0" applyProtection="0"/>
    <xf numFmtId="0" fontId="17" fillId="16" borderId="103" applyNumberFormat="0" applyAlignment="0" applyProtection="0"/>
    <xf numFmtId="0" fontId="16" fillId="16" borderId="101" applyNumberFormat="0" applyAlignment="0" applyProtection="0"/>
    <xf numFmtId="0" fontId="1" fillId="4" borderId="102" applyNumberFormat="0" applyFont="0" applyAlignment="0" applyProtection="0"/>
    <xf numFmtId="0" fontId="1" fillId="4" borderId="102" applyNumberFormat="0" applyFont="0" applyAlignment="0" applyProtection="0"/>
    <xf numFmtId="0" fontId="15" fillId="7" borderId="101" applyNumberFormat="0" applyAlignment="0" applyProtection="0"/>
    <xf numFmtId="0" fontId="1" fillId="4" borderId="102" applyNumberFormat="0" applyFont="0" applyAlignment="0" applyProtection="0"/>
    <xf numFmtId="0" fontId="1" fillId="4" borderId="102" applyNumberFormat="0" applyFont="0" applyAlignment="0" applyProtection="0"/>
    <xf numFmtId="0" fontId="5" fillId="0" borderId="104" applyNumberFormat="0" applyFill="0" applyAlignment="0" applyProtection="0"/>
    <xf numFmtId="0" fontId="16" fillId="16" borderId="101" applyNumberFormat="0" applyAlignment="0" applyProtection="0"/>
    <xf numFmtId="0" fontId="55" fillId="0" borderId="0"/>
    <xf numFmtId="0" fontId="55" fillId="0" borderId="0"/>
  </cellStyleXfs>
  <cellXfs count="2120">
    <xf numFmtId="0" fontId="0" fillId="0" borderId="0" xfId="0"/>
    <xf numFmtId="0" fontId="2" fillId="18" borderId="10" xfId="0" applyFont="1" applyFill="1" applyBorder="1" applyAlignment="1" applyProtection="1">
      <alignment horizontal="center" vertical="center"/>
    </xf>
    <xf numFmtId="2" fontId="19" fillId="18" borderId="11" xfId="0" applyNumberFormat="1" applyFont="1" applyFill="1" applyBorder="1" applyAlignment="1" applyProtection="1">
      <alignment horizontal="center" vertical="center"/>
    </xf>
    <xf numFmtId="2" fontId="20" fillId="18" borderId="11" xfId="0" applyNumberFormat="1" applyFont="1" applyFill="1" applyBorder="1" applyAlignment="1" applyProtection="1">
      <alignment horizontal="center" vertical="center"/>
    </xf>
    <xf numFmtId="2" fontId="2" fillId="18" borderId="11" xfId="0" applyNumberFormat="1" applyFont="1" applyFill="1" applyBorder="1" applyAlignment="1" applyProtection="1">
      <alignment horizontal="right" vertical="center"/>
    </xf>
    <xf numFmtId="0" fontId="2" fillId="18" borderId="11" xfId="0" applyFont="1" applyFill="1" applyBorder="1" applyAlignment="1" applyProtection="1">
      <alignment horizontal="center" vertical="center"/>
    </xf>
    <xf numFmtId="0" fontId="21" fillId="18" borderId="11" xfId="0" applyFont="1" applyFill="1" applyBorder="1" applyAlignment="1" applyProtection="1">
      <alignment horizontal="center" vertical="center"/>
    </xf>
    <xf numFmtId="2" fontId="21" fillId="18" borderId="11" xfId="0" applyNumberFormat="1" applyFont="1" applyFill="1" applyBorder="1" applyAlignment="1" applyProtection="1">
      <alignment horizontal="right" vertical="center"/>
    </xf>
    <xf numFmtId="0" fontId="21" fillId="19" borderId="11" xfId="0" applyFont="1" applyFill="1" applyBorder="1" applyAlignment="1" applyProtection="1">
      <alignment horizontal="center" vertical="center"/>
    </xf>
    <xf numFmtId="2" fontId="22" fillId="18" borderId="11" xfId="0" applyNumberFormat="1" applyFont="1" applyFill="1" applyBorder="1" applyAlignment="1" applyProtection="1">
      <alignment horizontal="right" vertical="center"/>
    </xf>
    <xf numFmtId="0" fontId="22" fillId="18" borderId="11" xfId="0" applyFont="1" applyFill="1" applyBorder="1" applyAlignment="1" applyProtection="1">
      <alignment vertical="center"/>
    </xf>
    <xf numFmtId="4" fontId="22" fillId="18" borderId="11" xfId="0" applyNumberFormat="1" applyFont="1" applyFill="1" applyBorder="1" applyAlignment="1" applyProtection="1">
      <alignment horizontal="right" vertical="center"/>
    </xf>
    <xf numFmtId="0" fontId="21" fillId="18" borderId="12" xfId="0" applyFont="1" applyFill="1" applyBorder="1" applyAlignment="1">
      <alignment horizontal="right" vertical="center"/>
    </xf>
    <xf numFmtId="0" fontId="22" fillId="20" borderId="0" xfId="0" applyFont="1" applyFill="1" applyAlignment="1" applyProtection="1">
      <alignment vertical="center"/>
    </xf>
    <xf numFmtId="0" fontId="22" fillId="20" borderId="0" xfId="0" applyFont="1" applyFill="1" applyBorder="1" applyAlignment="1" applyProtection="1">
      <alignment vertical="center"/>
    </xf>
    <xf numFmtId="0" fontId="22" fillId="20" borderId="0" xfId="0" applyFont="1" applyFill="1" applyBorder="1" applyAlignment="1" applyProtection="1">
      <alignment horizontal="center" vertical="center"/>
    </xf>
    <xf numFmtId="0" fontId="22" fillId="20" borderId="0" xfId="0" applyFont="1" applyFill="1" applyBorder="1" applyProtection="1"/>
    <xf numFmtId="0" fontId="22" fillId="20" borderId="0" xfId="0" applyFont="1" applyFill="1" applyProtection="1"/>
    <xf numFmtId="0" fontId="23" fillId="20" borderId="0" xfId="0" applyFont="1" applyFill="1" applyBorder="1" applyAlignment="1" applyProtection="1">
      <alignment horizontal="right"/>
    </xf>
    <xf numFmtId="0" fontId="22" fillId="20" borderId="0" xfId="0" applyFont="1" applyFill="1" applyAlignment="1" applyProtection="1">
      <alignment horizontal="center"/>
    </xf>
    <xf numFmtId="2" fontId="22" fillId="20" borderId="0" xfId="0" applyNumberFormat="1" applyFont="1" applyFill="1" applyBorder="1" applyAlignment="1" applyProtection="1">
      <alignment horizontal="right"/>
    </xf>
    <xf numFmtId="0" fontId="22" fillId="20" borderId="0" xfId="0" applyFont="1" applyFill="1" applyBorder="1" applyAlignment="1" applyProtection="1">
      <alignment horizontal="right"/>
    </xf>
    <xf numFmtId="0" fontId="22" fillId="20" borderId="0" xfId="0" applyFont="1" applyFill="1" applyBorder="1" applyAlignment="1" applyProtection="1">
      <alignment horizontal="center"/>
    </xf>
    <xf numFmtId="1" fontId="22" fillId="20" borderId="0" xfId="0" applyNumberFormat="1" applyFont="1" applyFill="1" applyBorder="1" applyAlignment="1" applyProtection="1">
      <alignment horizontal="center"/>
    </xf>
    <xf numFmtId="4" fontId="22" fillId="20" borderId="0" xfId="0" applyNumberFormat="1" applyFont="1" applyFill="1" applyBorder="1" applyAlignment="1" applyProtection="1">
      <alignment horizontal="right"/>
    </xf>
    <xf numFmtId="2" fontId="22" fillId="0" borderId="0" xfId="0" applyNumberFormat="1" applyFont="1" applyFill="1" applyAlignment="1" applyProtection="1">
      <alignment horizontal="right"/>
    </xf>
    <xf numFmtId="4" fontId="22" fillId="0" borderId="0" xfId="0" applyNumberFormat="1" applyFont="1" applyFill="1" applyAlignment="1" applyProtection="1">
      <alignment horizontal="right"/>
    </xf>
    <xf numFmtId="0" fontId="22" fillId="20" borderId="27" xfId="0" applyFont="1" applyFill="1" applyBorder="1" applyProtection="1"/>
    <xf numFmtId="0" fontId="22" fillId="20" borderId="16" xfId="0" applyFont="1" applyFill="1" applyBorder="1" applyAlignment="1" applyProtection="1">
      <alignment horizontal="left"/>
    </xf>
    <xf numFmtId="0" fontId="23" fillId="20" borderId="28" xfId="0" applyFont="1" applyFill="1" applyBorder="1" applyAlignment="1" applyProtection="1">
      <alignment horizontal="right"/>
    </xf>
    <xf numFmtId="2" fontId="22" fillId="20" borderId="26" xfId="0" applyNumberFormat="1" applyFont="1" applyFill="1" applyBorder="1" applyAlignment="1" applyProtection="1">
      <alignment horizontal="right"/>
    </xf>
    <xf numFmtId="2" fontId="22" fillId="20" borderId="27" xfId="0" applyNumberFormat="1" applyFont="1" applyFill="1" applyBorder="1" applyAlignment="1" applyProtection="1">
      <alignment horizontal="center"/>
    </xf>
    <xf numFmtId="1" fontId="22" fillId="20" borderId="27" xfId="0" applyNumberFormat="1" applyFont="1" applyFill="1" applyBorder="1" applyAlignment="1" applyProtection="1">
      <alignment horizontal="center"/>
    </xf>
    <xf numFmtId="0" fontId="21" fillId="18" borderId="10" xfId="0" applyFont="1" applyFill="1" applyBorder="1" applyAlignment="1" applyProtection="1">
      <alignment horizontal="center" vertical="center"/>
    </xf>
    <xf numFmtId="0" fontId="21" fillId="18" borderId="12" xfId="0" applyFont="1" applyFill="1" applyBorder="1" applyAlignment="1" applyProtection="1">
      <alignment horizontal="center" vertical="center"/>
    </xf>
    <xf numFmtId="0" fontId="2" fillId="18" borderId="11" xfId="0" applyFont="1" applyFill="1" applyBorder="1" applyAlignment="1" applyProtection="1">
      <alignment horizontal="right" vertical="center"/>
    </xf>
    <xf numFmtId="0" fontId="27" fillId="18" borderId="11" xfId="0" applyFont="1" applyFill="1" applyBorder="1" applyAlignment="1" applyProtection="1">
      <alignment horizontal="left" vertical="center"/>
    </xf>
    <xf numFmtId="0" fontId="26" fillId="20" borderId="0" xfId="0" applyFont="1" applyFill="1" applyBorder="1" applyAlignment="1" applyProtection="1">
      <alignment horizontal="center" vertical="center"/>
    </xf>
    <xf numFmtId="1" fontId="26" fillId="20" borderId="0" xfId="0" applyNumberFormat="1" applyFont="1" applyFill="1" applyBorder="1" applyAlignment="1" applyProtection="1">
      <alignment horizontal="center" vertical="center"/>
    </xf>
    <xf numFmtId="0" fontId="25" fillId="20" borderId="0" xfId="0" applyFont="1" applyFill="1" applyBorder="1" applyAlignment="1" applyProtection="1">
      <alignment horizontal="right"/>
    </xf>
    <xf numFmtId="2" fontId="26" fillId="20" borderId="0" xfId="0" applyNumberFormat="1" applyFont="1" applyFill="1" applyBorder="1" applyAlignment="1" applyProtection="1">
      <alignment horizontal="right"/>
    </xf>
    <xf numFmtId="0" fontId="26" fillId="20" borderId="0" xfId="0" applyFont="1" applyFill="1" applyBorder="1" applyProtection="1"/>
    <xf numFmtId="0" fontId="26" fillId="20" borderId="0" xfId="0" applyFont="1" applyFill="1" applyBorder="1" applyAlignment="1" applyProtection="1">
      <alignment horizontal="right"/>
    </xf>
    <xf numFmtId="0" fontId="26" fillId="20" borderId="0" xfId="0" applyFont="1" applyFill="1" applyBorder="1" applyAlignment="1" applyProtection="1">
      <alignment horizontal="center"/>
    </xf>
    <xf numFmtId="1" fontId="26" fillId="20" borderId="0" xfId="0" applyNumberFormat="1" applyFont="1" applyFill="1" applyBorder="1" applyAlignment="1" applyProtection="1">
      <alignment horizontal="center"/>
    </xf>
    <xf numFmtId="4" fontId="26" fillId="20" borderId="0" xfId="0" applyNumberFormat="1" applyFont="1" applyFill="1" applyBorder="1" applyAlignment="1" applyProtection="1">
      <alignment horizontal="right"/>
    </xf>
    <xf numFmtId="0" fontId="22" fillId="20" borderId="0" xfId="0" applyFont="1" applyFill="1" applyBorder="1" applyAlignment="1" applyProtection="1">
      <alignment horizontal="left"/>
    </xf>
    <xf numFmtId="0" fontId="25" fillId="0" borderId="0" xfId="0" applyFont="1" applyFill="1" applyBorder="1" applyProtection="1"/>
    <xf numFmtId="0" fontId="22" fillId="0" borderId="0" xfId="0" applyFont="1" applyFill="1" applyBorder="1" applyProtection="1"/>
    <xf numFmtId="2" fontId="22" fillId="20" borderId="0" xfId="0" applyNumberFormat="1" applyFont="1" applyFill="1" applyBorder="1" applyAlignment="1" applyProtection="1">
      <alignment horizontal="center"/>
    </xf>
    <xf numFmtId="2" fontId="22" fillId="0" borderId="0" xfId="0" applyNumberFormat="1" applyFont="1" applyFill="1" applyBorder="1" applyAlignment="1" applyProtection="1">
      <alignment horizontal="right"/>
    </xf>
    <xf numFmtId="4" fontId="22" fillId="0" borderId="0" xfId="0" applyNumberFormat="1" applyFont="1" applyFill="1" applyBorder="1" applyAlignment="1" applyProtection="1">
      <alignment horizontal="right"/>
    </xf>
    <xf numFmtId="2" fontId="24" fillId="20" borderId="31" xfId="0" applyNumberFormat="1" applyFont="1" applyFill="1" applyBorder="1" applyAlignment="1" applyProtection="1">
      <alignment horizontal="center" vertical="center" wrapText="1"/>
    </xf>
    <xf numFmtId="1" fontId="24" fillId="20" borderId="31" xfId="0" applyNumberFormat="1" applyFont="1" applyFill="1" applyBorder="1" applyAlignment="1" applyProtection="1">
      <alignment horizontal="center" vertical="center" textRotation="90" wrapText="1"/>
      <protection locked="0"/>
    </xf>
    <xf numFmtId="0" fontId="56" fillId="20" borderId="29" xfId="0" applyFont="1" applyFill="1" applyBorder="1" applyAlignment="1" applyProtection="1">
      <alignment horizontal="center" vertical="center" wrapText="1"/>
      <protection locked="0"/>
    </xf>
    <xf numFmtId="2" fontId="24" fillId="20" borderId="63" xfId="0" applyNumberFormat="1" applyFont="1" applyFill="1" applyBorder="1" applyAlignment="1" applyProtection="1">
      <alignment horizontal="center" vertical="center" wrapText="1"/>
    </xf>
    <xf numFmtId="0" fontId="0" fillId="45" borderId="0" xfId="0" applyFont="1" applyFill="1"/>
    <xf numFmtId="0" fontId="0" fillId="0" borderId="0" xfId="0" applyBorder="1"/>
    <xf numFmtId="0" fontId="0" fillId="0" borderId="0" xfId="0" applyAlignment="1"/>
    <xf numFmtId="0" fontId="59" fillId="0" borderId="23" xfId="0" applyFont="1" applyFill="1" applyBorder="1" applyAlignment="1">
      <alignment vertical="center"/>
    </xf>
    <xf numFmtId="0" fontId="59" fillId="0" borderId="10" xfId="0" applyFont="1" applyFill="1" applyBorder="1" applyAlignment="1" applyProtection="1">
      <alignment horizontal="left" vertical="center"/>
    </xf>
    <xf numFmtId="0" fontId="59" fillId="0" borderId="12" xfId="0" applyFont="1" applyFill="1" applyBorder="1" applyAlignment="1">
      <alignment vertical="center"/>
    </xf>
    <xf numFmtId="2" fontId="24" fillId="20" borderId="22" xfId="0" applyNumberFormat="1" applyFont="1" applyFill="1" applyBorder="1" applyAlignment="1" applyProtection="1">
      <alignment horizontal="center" vertical="center" wrapText="1"/>
      <protection locked="0"/>
    </xf>
    <xf numFmtId="1" fontId="21" fillId="18" borderId="11" xfId="0" applyNumberFormat="1" applyFont="1" applyFill="1" applyBorder="1" applyAlignment="1" applyProtection="1">
      <alignment horizontal="right" vertical="center"/>
    </xf>
    <xf numFmtId="1" fontId="21" fillId="18" borderId="11" xfId="0" applyNumberFormat="1" applyFont="1" applyFill="1" applyBorder="1" applyAlignment="1" applyProtection="1">
      <alignment horizontal="center" vertical="center"/>
    </xf>
    <xf numFmtId="1" fontId="22" fillId="20" borderId="0" xfId="0" applyNumberFormat="1" applyFont="1" applyFill="1" applyBorder="1" applyAlignment="1" applyProtection="1">
      <alignment horizontal="center" vertical="center"/>
    </xf>
    <xf numFmtId="1" fontId="22" fillId="20" borderId="0" xfId="0" applyNumberFormat="1" applyFont="1" applyFill="1" applyAlignment="1" applyProtection="1">
      <alignment horizontal="center"/>
    </xf>
    <xf numFmtId="1" fontId="21" fillId="18" borderId="12" xfId="0" applyNumberFormat="1" applyFont="1" applyFill="1" applyBorder="1" applyAlignment="1" applyProtection="1">
      <alignment horizontal="center" vertical="center"/>
    </xf>
    <xf numFmtId="1" fontId="21" fillId="18" borderId="12" xfId="0" applyNumberFormat="1" applyFont="1" applyFill="1" applyBorder="1" applyAlignment="1">
      <alignment horizontal="right" vertical="center"/>
    </xf>
    <xf numFmtId="1" fontId="22" fillId="20" borderId="0" xfId="0" applyNumberFormat="1" applyFont="1" applyFill="1" applyBorder="1" applyProtection="1"/>
    <xf numFmtId="1" fontId="22" fillId="0" borderId="0" xfId="0" applyNumberFormat="1" applyFont="1" applyFill="1" applyBorder="1" applyProtection="1"/>
    <xf numFmtId="1" fontId="22" fillId="0" borderId="0" xfId="0" applyNumberFormat="1" applyFont="1" applyFill="1" applyProtection="1"/>
    <xf numFmtId="49" fontId="22" fillId="0" borderId="0" xfId="0" applyNumberFormat="1" applyFont="1" applyFill="1" applyBorder="1" applyAlignment="1" applyProtection="1">
      <alignment horizontal="center"/>
    </xf>
    <xf numFmtId="49" fontId="22" fillId="0" borderId="26" xfId="0" applyNumberFormat="1" applyFont="1" applyFill="1" applyBorder="1" applyAlignment="1" applyProtection="1">
      <alignment horizontal="center"/>
    </xf>
    <xf numFmtId="49" fontId="60" fillId="0" borderId="0" xfId="0" applyNumberFormat="1" applyFont="1" applyFill="1" applyBorder="1" applyAlignment="1" applyProtection="1">
      <alignment horizontal="center"/>
    </xf>
    <xf numFmtId="2" fontId="24" fillId="20" borderId="64" xfId="0" applyNumberFormat="1" applyFont="1" applyFill="1" applyBorder="1" applyAlignment="1" applyProtection="1">
      <alignment horizontal="center" vertical="center" wrapText="1"/>
    </xf>
    <xf numFmtId="0" fontId="22" fillId="19" borderId="11" xfId="0" applyFont="1" applyFill="1" applyBorder="1" applyAlignment="1" applyProtection="1">
      <alignment horizontal="center" vertical="center"/>
    </xf>
    <xf numFmtId="1" fontId="24" fillId="20" borderId="65" xfId="0" applyNumberFormat="1" applyFont="1" applyFill="1" applyBorder="1" applyAlignment="1" applyProtection="1">
      <alignment horizontal="center" vertical="center" wrapText="1"/>
    </xf>
    <xf numFmtId="49" fontId="59" fillId="0" borderId="43" xfId="0" applyNumberFormat="1" applyFont="1" applyFill="1" applyBorder="1" applyAlignment="1" applyProtection="1">
      <alignment horizontal="center" vertical="center"/>
    </xf>
    <xf numFmtId="0" fontId="59" fillId="0" borderId="44" xfId="0" applyFont="1" applyFill="1" applyBorder="1" applyAlignment="1" applyProtection="1">
      <alignment vertical="center"/>
    </xf>
    <xf numFmtId="1" fontId="59" fillId="0" borderId="10" xfId="0" applyNumberFormat="1" applyFont="1" applyFill="1" applyBorder="1" applyAlignment="1" applyProtection="1">
      <alignment horizontal="right" vertical="center"/>
    </xf>
    <xf numFmtId="2" fontId="59" fillId="0" borderId="74" xfId="0" applyNumberFormat="1" applyFont="1" applyFill="1" applyBorder="1" applyAlignment="1" applyProtection="1">
      <alignment horizontal="center" vertical="center"/>
    </xf>
    <xf numFmtId="2" fontId="59" fillId="0" borderId="11" xfId="0" applyNumberFormat="1" applyFont="1" applyFill="1" applyBorder="1" applyAlignment="1" applyProtection="1">
      <alignment horizontal="center" vertical="center"/>
    </xf>
    <xf numFmtId="1" fontId="61" fillId="0" borderId="44" xfId="0" applyNumberFormat="1" applyFont="1" applyFill="1" applyBorder="1" applyAlignment="1" applyProtection="1">
      <alignment horizontal="center" vertical="center"/>
    </xf>
    <xf numFmtId="1" fontId="59" fillId="0" borderId="44" xfId="0" applyNumberFormat="1" applyFont="1" applyFill="1" applyBorder="1" applyAlignment="1" applyProtection="1">
      <alignment horizontal="center" vertical="center"/>
    </xf>
    <xf numFmtId="0" fontId="59" fillId="0" borderId="46" xfId="0" applyFont="1" applyFill="1" applyBorder="1" applyAlignment="1" applyProtection="1">
      <alignment horizontal="center" vertical="center"/>
    </xf>
    <xf numFmtId="2" fontId="59" fillId="26" borderId="10" xfId="0" applyNumberFormat="1" applyFont="1" applyFill="1" applyBorder="1" applyAlignment="1" applyProtection="1">
      <alignment horizontal="right" vertical="center"/>
    </xf>
    <xf numFmtId="1" fontId="59" fillId="26" borderId="74" xfId="0" applyNumberFormat="1" applyFont="1" applyFill="1" applyBorder="1" applyAlignment="1" applyProtection="1">
      <alignment horizontal="center" vertical="center"/>
    </xf>
    <xf numFmtId="2" fontId="59" fillId="26" borderId="44" xfId="0" applyNumberFormat="1" applyFont="1" applyFill="1" applyBorder="1" applyAlignment="1" applyProtection="1">
      <alignment vertical="center"/>
    </xf>
    <xf numFmtId="1" fontId="59" fillId="26" borderId="46" xfId="0" applyNumberFormat="1" applyFont="1" applyFill="1" applyBorder="1" applyAlignment="1" applyProtection="1">
      <alignment vertical="center"/>
    </xf>
    <xf numFmtId="1" fontId="59" fillId="26" borderId="11" xfId="0" applyNumberFormat="1" applyFont="1" applyFill="1" applyBorder="1" applyAlignment="1" applyProtection="1">
      <alignment horizontal="right" vertical="center"/>
    </xf>
    <xf numFmtId="2" fontId="59" fillId="26" borderId="11" xfId="0" applyNumberFormat="1" applyFont="1" applyFill="1" applyBorder="1" applyAlignment="1" applyProtection="1">
      <alignment horizontal="right" vertical="center"/>
    </xf>
    <xf numFmtId="4" fontId="59" fillId="26" borderId="44" xfId="0" applyNumberFormat="1" applyFont="1" applyFill="1" applyBorder="1" applyAlignment="1" applyProtection="1">
      <alignment horizontal="right" vertical="center"/>
    </xf>
    <xf numFmtId="0" fontId="59" fillId="0" borderId="0" xfId="0" applyFont="1" applyFill="1" applyBorder="1" applyAlignment="1" applyProtection="1">
      <alignment vertical="center"/>
    </xf>
    <xf numFmtId="49" fontId="59" fillId="0" borderId="32" xfId="0" applyNumberFormat="1" applyFont="1" applyFill="1" applyBorder="1" applyAlignment="1" applyProtection="1">
      <alignment horizontal="center" vertical="center"/>
    </xf>
    <xf numFmtId="0" fontId="59" fillId="20" borderId="26" xfId="0" applyFont="1" applyFill="1" applyBorder="1" applyAlignment="1" applyProtection="1">
      <alignment vertical="center"/>
    </xf>
    <xf numFmtId="0" fontId="59" fillId="0" borderId="35" xfId="0" applyFont="1" applyFill="1" applyBorder="1" applyAlignment="1" applyProtection="1">
      <alignment horizontal="left" vertical="center"/>
    </xf>
    <xf numFmtId="2" fontId="59" fillId="0" borderId="67" xfId="0" applyNumberFormat="1" applyFont="1" applyFill="1" applyBorder="1" applyAlignment="1" applyProtection="1">
      <alignment horizontal="center" vertical="center"/>
    </xf>
    <xf numFmtId="1" fontId="59" fillId="0" borderId="67" xfId="0" applyNumberFormat="1" applyFont="1" applyFill="1" applyBorder="1" applyAlignment="1" applyProtection="1">
      <alignment horizontal="center" vertical="center"/>
    </xf>
    <xf numFmtId="2" fontId="59" fillId="0" borderId="49" xfId="0" applyNumberFormat="1" applyFont="1" applyFill="1" applyBorder="1" applyAlignment="1" applyProtection="1">
      <alignment horizontal="right" vertical="center"/>
    </xf>
    <xf numFmtId="2" fontId="59" fillId="0" borderId="48" xfId="0" applyNumberFormat="1" applyFont="1" applyFill="1" applyBorder="1" applyAlignment="1" applyProtection="1">
      <alignment vertical="center"/>
    </xf>
    <xf numFmtId="0" fontId="59" fillId="0" borderId="17" xfId="0" applyFont="1" applyFill="1" applyBorder="1" applyAlignment="1" applyProtection="1">
      <alignment vertical="center"/>
    </xf>
    <xf numFmtId="1" fontId="59" fillId="0" borderId="51" xfId="0" applyNumberFormat="1" applyFont="1" applyFill="1" applyBorder="1" applyAlignment="1" applyProtection="1">
      <alignment vertical="center"/>
    </xf>
    <xf numFmtId="2" fontId="59" fillId="26" borderId="49" xfId="0" applyNumberFormat="1" applyFont="1" applyFill="1" applyBorder="1" applyAlignment="1" applyProtection="1">
      <alignment horizontal="right" vertical="center"/>
    </xf>
    <xf numFmtId="1" fontId="59" fillId="26" borderId="51" xfId="0" applyNumberFormat="1" applyFont="1" applyFill="1" applyBorder="1" applyAlignment="1" applyProtection="1">
      <alignment vertical="center"/>
    </xf>
    <xf numFmtId="4" fontId="59" fillId="0" borderId="33" xfId="0" applyNumberFormat="1" applyFont="1" applyFill="1" applyBorder="1" applyAlignment="1" applyProtection="1">
      <alignment horizontal="right" vertical="center"/>
    </xf>
    <xf numFmtId="1" fontId="59" fillId="20" borderId="66" xfId="0" applyNumberFormat="1" applyFont="1" applyFill="1" applyBorder="1" applyAlignment="1" applyProtection="1">
      <alignment vertical="center"/>
    </xf>
    <xf numFmtId="0" fontId="59" fillId="20" borderId="0" xfId="0" applyFont="1" applyFill="1" applyAlignment="1" applyProtection="1">
      <alignment vertical="center"/>
    </xf>
    <xf numFmtId="0" fontId="59" fillId="20" borderId="0" xfId="0" applyFont="1" applyFill="1" applyBorder="1" applyAlignment="1" applyProtection="1">
      <alignment vertical="center"/>
    </xf>
    <xf numFmtId="49" fontId="59" fillId="0" borderId="56" xfId="0" applyNumberFormat="1" applyFont="1" applyFill="1" applyBorder="1" applyAlignment="1" applyProtection="1">
      <alignment horizontal="center" vertical="center"/>
    </xf>
    <xf numFmtId="0" fontId="59" fillId="0" borderId="26" xfId="0" applyFont="1" applyFill="1" applyBorder="1" applyAlignment="1">
      <alignment vertical="center"/>
    </xf>
    <xf numFmtId="0" fontId="59" fillId="0" borderId="91" xfId="0" applyFont="1" applyFill="1" applyBorder="1" applyAlignment="1" applyProtection="1">
      <alignment vertical="center"/>
    </xf>
    <xf numFmtId="0" fontId="59" fillId="0" borderId="95" xfId="0" applyFont="1" applyFill="1" applyBorder="1" applyAlignment="1" applyProtection="1">
      <alignment vertical="center"/>
    </xf>
    <xf numFmtId="0" fontId="59" fillId="0" borderId="95" xfId="0" applyFont="1" applyFill="1" applyBorder="1" applyAlignment="1">
      <alignment vertical="center"/>
    </xf>
    <xf numFmtId="0" fontId="29" fillId="0" borderId="100" xfId="0" applyFont="1" applyFill="1" applyBorder="1" applyAlignment="1">
      <alignment horizontal="right" vertical="center"/>
    </xf>
    <xf numFmtId="1" fontId="59" fillId="0" borderId="56" xfId="0" applyNumberFormat="1" applyFont="1" applyFill="1" applyBorder="1" applyAlignment="1" applyProtection="1">
      <alignment horizontal="right" vertical="center"/>
    </xf>
    <xf numFmtId="2" fontId="59" fillId="0" borderId="26" xfId="0" applyNumberFormat="1" applyFont="1" applyFill="1" applyBorder="1" applyAlignment="1" applyProtection="1">
      <alignment horizontal="center" vertical="center"/>
    </xf>
    <xf numFmtId="1" fontId="59" fillId="0" borderId="26" xfId="0" applyNumberFormat="1" applyFont="1" applyFill="1" applyBorder="1" applyAlignment="1" applyProtection="1">
      <alignment horizontal="center" vertical="center"/>
    </xf>
    <xf numFmtId="1" fontId="59" fillId="0" borderId="95" xfId="0" applyNumberFormat="1" applyFont="1" applyFill="1" applyBorder="1" applyAlignment="1" applyProtection="1">
      <alignment horizontal="center" vertical="center"/>
    </xf>
    <xf numFmtId="0" fontId="59" fillId="0" borderId="58" xfId="0" applyFont="1" applyFill="1" applyBorder="1" applyAlignment="1" applyProtection="1">
      <alignment horizontal="center" vertical="center"/>
    </xf>
    <xf numFmtId="2" fontId="59" fillId="0" borderId="57" xfId="0" applyNumberFormat="1" applyFont="1" applyFill="1" applyBorder="1" applyAlignment="1" applyProtection="1">
      <alignment horizontal="right" vertical="center"/>
    </xf>
    <xf numFmtId="2" fontId="59" fillId="0" borderId="91" xfId="0" applyNumberFormat="1" applyFont="1" applyFill="1" applyBorder="1" applyAlignment="1" applyProtection="1">
      <alignment vertical="center"/>
    </xf>
    <xf numFmtId="1" fontId="59" fillId="0" borderId="58" xfId="0" applyNumberFormat="1" applyFont="1" applyFill="1" applyBorder="1" applyAlignment="1" applyProtection="1">
      <alignment vertical="center"/>
    </xf>
    <xf numFmtId="2" fontId="59" fillId="26" borderId="57" xfId="0" applyNumberFormat="1" applyFont="1" applyFill="1" applyBorder="1" applyAlignment="1" applyProtection="1">
      <alignment horizontal="right" vertical="center"/>
    </xf>
    <xf numFmtId="1" fontId="59" fillId="26" borderId="95" xfId="0" applyNumberFormat="1" applyFont="1" applyFill="1" applyBorder="1" applyAlignment="1" applyProtection="1">
      <alignment horizontal="right" vertical="center"/>
    </xf>
    <xf numFmtId="2" fontId="59" fillId="26" borderId="91" xfId="0" applyNumberFormat="1" applyFont="1" applyFill="1" applyBorder="1" applyAlignment="1" applyProtection="1">
      <alignment vertical="center"/>
    </xf>
    <xf numFmtId="1" fontId="59" fillId="26" borderId="58" xfId="0" applyNumberFormat="1" applyFont="1" applyFill="1" applyBorder="1" applyAlignment="1" applyProtection="1">
      <alignment vertical="center"/>
    </xf>
    <xf numFmtId="2" fontId="59" fillId="0" borderId="0" xfId="0" applyNumberFormat="1" applyFont="1" applyFill="1" applyBorder="1" applyAlignment="1" applyProtection="1">
      <alignment horizontal="right" vertical="center"/>
    </xf>
    <xf numFmtId="2" fontId="59" fillId="0" borderId="95" xfId="0" applyNumberFormat="1" applyFont="1" applyFill="1" applyBorder="1" applyAlignment="1" applyProtection="1">
      <alignment horizontal="right" vertical="center"/>
    </xf>
    <xf numFmtId="2" fontId="59" fillId="0" borderId="26" xfId="0" applyNumberFormat="1" applyFont="1" applyFill="1" applyBorder="1" applyAlignment="1" applyProtection="1">
      <alignment horizontal="right" vertical="center"/>
    </xf>
    <xf numFmtId="1" fontId="59" fillId="0" borderId="100" xfId="0" applyNumberFormat="1" applyFont="1" applyFill="1" applyBorder="1" applyAlignment="1" applyProtection="1">
      <alignment vertical="center"/>
    </xf>
    <xf numFmtId="49" fontId="59" fillId="0" borderId="62" xfId="0" applyNumberFormat="1" applyFont="1" applyFill="1" applyBorder="1" applyAlignment="1" applyProtection="1">
      <alignment horizontal="center" vertical="center"/>
    </xf>
    <xf numFmtId="0" fontId="59" fillId="0" borderId="63" xfId="0" applyFont="1" applyFill="1" applyBorder="1" applyAlignment="1">
      <alignment vertical="center"/>
    </xf>
    <xf numFmtId="0" fontId="29" fillId="0" borderId="22" xfId="0" applyFont="1" applyFill="1" applyBorder="1" applyAlignment="1">
      <alignment horizontal="right" vertical="center" wrapText="1"/>
    </xf>
    <xf numFmtId="1" fontId="59" fillId="0" borderId="62" xfId="0" applyNumberFormat="1" applyFont="1" applyFill="1" applyBorder="1" applyAlignment="1" applyProtection="1">
      <alignment horizontal="right" vertical="center"/>
    </xf>
    <xf numFmtId="2" fontId="59" fillId="0" borderId="31" xfId="0" applyNumberFormat="1" applyFont="1" applyFill="1" applyBorder="1" applyAlignment="1" applyProtection="1">
      <alignment horizontal="center" vertical="center"/>
    </xf>
    <xf numFmtId="1" fontId="59" fillId="0" borderId="31" xfId="0" applyNumberFormat="1" applyFont="1" applyFill="1" applyBorder="1" applyAlignment="1" applyProtection="1">
      <alignment horizontal="center" vertical="center"/>
    </xf>
    <xf numFmtId="1" fontId="59" fillId="0" borderId="22" xfId="0" applyNumberFormat="1" applyFont="1" applyFill="1" applyBorder="1" applyAlignment="1" applyProtection="1">
      <alignment horizontal="center" vertical="center"/>
    </xf>
    <xf numFmtId="0" fontId="59" fillId="0" borderId="29" xfId="0" applyFont="1" applyFill="1" applyBorder="1" applyAlignment="1" applyProtection="1">
      <alignment horizontal="center" vertical="center"/>
    </xf>
    <xf numFmtId="2" fontId="59" fillId="0" borderId="64" xfId="0" applyNumberFormat="1" applyFont="1" applyFill="1" applyBorder="1" applyAlignment="1" applyProtection="1">
      <alignment horizontal="right" vertical="center"/>
    </xf>
    <xf numFmtId="2" fontId="59" fillId="0" borderId="63" xfId="0" applyNumberFormat="1" applyFont="1" applyFill="1" applyBorder="1" applyAlignment="1" applyProtection="1">
      <alignment vertical="center"/>
    </xf>
    <xf numFmtId="0" fontId="59" fillId="0" borderId="22" xfId="0" applyFont="1" applyFill="1" applyBorder="1" applyAlignment="1" applyProtection="1">
      <alignment vertical="center"/>
    </xf>
    <xf numFmtId="1" fontId="59" fillId="0" borderId="29" xfId="0" applyNumberFormat="1" applyFont="1" applyFill="1" applyBorder="1" applyAlignment="1" applyProtection="1">
      <alignment vertical="center"/>
    </xf>
    <xf numFmtId="2" fontId="59" fillId="26" borderId="64" xfId="0" applyNumberFormat="1" applyFont="1" applyFill="1" applyBorder="1" applyAlignment="1" applyProtection="1">
      <alignment horizontal="right" vertical="center"/>
    </xf>
    <xf numFmtId="1" fontId="59" fillId="26" borderId="22" xfId="0" applyNumberFormat="1" applyFont="1" applyFill="1" applyBorder="1" applyAlignment="1" applyProtection="1">
      <alignment horizontal="right" vertical="center"/>
    </xf>
    <xf numFmtId="2" fontId="59" fillId="26" borderId="63" xfId="0" applyNumberFormat="1" applyFont="1" applyFill="1" applyBorder="1" applyAlignment="1" applyProtection="1">
      <alignment vertical="center"/>
    </xf>
    <xf numFmtId="1" fontId="59" fillId="26" borderId="63" xfId="0" applyNumberFormat="1" applyFont="1" applyFill="1" applyBorder="1" applyAlignment="1" applyProtection="1">
      <alignment vertical="center"/>
    </xf>
    <xf numFmtId="2" fontId="59" fillId="0" borderId="62" xfId="0" applyNumberFormat="1" applyFont="1" applyFill="1" applyBorder="1" applyAlignment="1" applyProtection="1">
      <alignment horizontal="right" vertical="center"/>
    </xf>
    <xf numFmtId="2" fontId="59" fillId="0" borderId="22" xfId="0" applyNumberFormat="1" applyFont="1" applyFill="1" applyBorder="1" applyAlignment="1" applyProtection="1">
      <alignment horizontal="right" vertical="center"/>
    </xf>
    <xf numFmtId="2" fontId="59" fillId="0" borderId="31" xfId="0" applyNumberFormat="1" applyFont="1" applyFill="1" applyBorder="1" applyAlignment="1" applyProtection="1">
      <alignment horizontal="right" vertical="center"/>
    </xf>
    <xf numFmtId="1" fontId="59" fillId="0" borderId="78" xfId="0" applyNumberFormat="1" applyFont="1" applyFill="1" applyBorder="1" applyAlignment="1" applyProtection="1">
      <alignment vertical="center"/>
    </xf>
    <xf numFmtId="0" fontId="59" fillId="0" borderId="11" xfId="0" applyFont="1" applyFill="1" applyBorder="1" applyAlignment="1" applyProtection="1">
      <alignment vertical="center"/>
    </xf>
    <xf numFmtId="0" fontId="59" fillId="0" borderId="44" xfId="0" applyFont="1" applyFill="1" applyBorder="1" applyAlignment="1" applyProtection="1">
      <alignment horizontal="left" vertical="center"/>
    </xf>
    <xf numFmtId="0" fontId="59" fillId="0" borderId="11" xfId="0" applyFont="1" applyFill="1" applyBorder="1" applyAlignment="1" applyProtection="1">
      <alignment horizontal="left" vertical="center"/>
    </xf>
    <xf numFmtId="0" fontId="63" fillId="0" borderId="11" xfId="0" applyFont="1" applyFill="1" applyBorder="1" applyAlignment="1" applyProtection="1">
      <alignment horizontal="right" vertical="center"/>
    </xf>
    <xf numFmtId="2" fontId="59" fillId="0" borderId="10" xfId="0" applyNumberFormat="1" applyFont="1" applyFill="1" applyBorder="1" applyAlignment="1" applyProtection="1">
      <alignment horizontal="right" vertical="center"/>
    </xf>
    <xf numFmtId="2" fontId="59" fillId="0" borderId="44" xfId="0" applyNumberFormat="1" applyFont="1" applyFill="1" applyBorder="1" applyAlignment="1" applyProtection="1">
      <alignment horizontal="center" vertical="center"/>
    </xf>
    <xf numFmtId="1" fontId="59" fillId="0" borderId="74" xfId="0" applyNumberFormat="1" applyFont="1" applyFill="1" applyBorder="1" applyAlignment="1" applyProtection="1">
      <alignment horizontal="center" vertical="center"/>
    </xf>
    <xf numFmtId="1" fontId="59" fillId="0" borderId="11" xfId="0" applyNumberFormat="1" applyFont="1" applyFill="1" applyBorder="1" applyAlignment="1" applyProtection="1">
      <alignment horizontal="center" vertical="center"/>
    </xf>
    <xf numFmtId="0" fontId="59" fillId="0" borderId="11" xfId="0" applyFont="1" applyFill="1" applyBorder="1" applyAlignment="1" applyProtection="1">
      <alignment horizontal="center" vertical="center"/>
    </xf>
    <xf numFmtId="1" fontId="59" fillId="0" borderId="46" xfId="0" applyNumberFormat="1" applyFont="1" applyFill="1" applyBorder="1" applyAlignment="1" applyProtection="1">
      <alignment vertical="center"/>
    </xf>
    <xf numFmtId="1" fontId="59" fillId="0" borderId="11" xfId="0" applyNumberFormat="1" applyFont="1" applyFill="1" applyBorder="1" applyAlignment="1" applyProtection="1">
      <alignment horizontal="right" vertical="center"/>
    </xf>
    <xf numFmtId="2" fontId="59" fillId="0" borderId="11" xfId="0" applyNumberFormat="1" applyFont="1" applyFill="1" applyBorder="1" applyAlignment="1" applyProtection="1">
      <alignment horizontal="right" vertical="center"/>
    </xf>
    <xf numFmtId="4" fontId="59" fillId="0" borderId="74" xfId="0" applyNumberFormat="1" applyFont="1" applyFill="1" applyBorder="1" applyAlignment="1" applyProtection="1">
      <alignment horizontal="right" vertical="center"/>
    </xf>
    <xf numFmtId="1" fontId="59" fillId="0" borderId="12" xfId="0" applyNumberFormat="1" applyFont="1" applyFill="1" applyBorder="1" applyAlignment="1" applyProtection="1">
      <alignment vertical="center"/>
    </xf>
    <xf numFmtId="0" fontId="59" fillId="0" borderId="0" xfId="0" applyFont="1" applyFill="1" applyAlignment="1" applyProtection="1">
      <alignment vertical="center"/>
    </xf>
    <xf numFmtId="49" fontId="59" fillId="0" borderId="47" xfId="0" applyNumberFormat="1" applyFont="1" applyFill="1" applyBorder="1" applyAlignment="1" applyProtection="1">
      <alignment horizontal="center" vertical="center"/>
    </xf>
    <xf numFmtId="0" fontId="59" fillId="0" borderId="67" xfId="0" applyFont="1" applyFill="1" applyBorder="1" applyAlignment="1" applyProtection="1">
      <alignment vertical="center"/>
    </xf>
    <xf numFmtId="1" fontId="61" fillId="0" borderId="67" xfId="0" applyNumberFormat="1" applyFont="1" applyFill="1" applyBorder="1" applyAlignment="1" applyProtection="1">
      <alignment horizontal="center" vertical="center"/>
    </xf>
    <xf numFmtId="1" fontId="59" fillId="0" borderId="50" xfId="0" applyNumberFormat="1" applyFont="1" applyFill="1" applyBorder="1" applyAlignment="1" applyProtection="1">
      <alignment horizontal="center" vertical="center"/>
    </xf>
    <xf numFmtId="0" fontId="59" fillId="0" borderId="51" xfId="0" applyFont="1" applyFill="1" applyBorder="1" applyAlignment="1" applyProtection="1">
      <alignment horizontal="center" vertical="center"/>
    </xf>
    <xf numFmtId="2" fontId="59" fillId="0" borderId="50" xfId="0" applyNumberFormat="1" applyFont="1" applyFill="1" applyBorder="1" applyAlignment="1" applyProtection="1">
      <alignment horizontal="right" vertical="center"/>
    </xf>
    <xf numFmtId="2" fontId="59" fillId="0" borderId="67" xfId="0" applyNumberFormat="1" applyFont="1" applyFill="1" applyBorder="1" applyAlignment="1" applyProtection="1">
      <alignment vertical="center"/>
    </xf>
    <xf numFmtId="1" fontId="59" fillId="26" borderId="67" xfId="0" applyNumberFormat="1" applyFont="1" applyFill="1" applyBorder="1" applyAlignment="1" applyProtection="1">
      <alignment horizontal="right" vertical="center"/>
    </xf>
    <xf numFmtId="2" fontId="59" fillId="26" borderId="33" xfId="0" applyNumberFormat="1" applyFont="1" applyFill="1" applyBorder="1" applyAlignment="1" applyProtection="1">
      <alignment vertical="center"/>
    </xf>
    <xf numFmtId="4" fontId="59" fillId="0" borderId="67" xfId="0" applyNumberFormat="1" applyFont="1" applyFill="1" applyBorder="1" applyAlignment="1" applyProtection="1">
      <alignment horizontal="right" vertical="center"/>
    </xf>
    <xf numFmtId="49" fontId="59" fillId="0" borderId="69" xfId="0" applyNumberFormat="1" applyFont="1" applyFill="1" applyBorder="1" applyAlignment="1" applyProtection="1">
      <alignment horizontal="center" vertical="center"/>
    </xf>
    <xf numFmtId="0" fontId="59" fillId="0" borderId="71" xfId="0" applyFont="1" applyFill="1" applyBorder="1" applyAlignment="1" applyProtection="1">
      <alignment vertical="center"/>
    </xf>
    <xf numFmtId="0" fontId="59" fillId="0" borderId="71" xfId="0" applyFont="1" applyFill="1" applyBorder="1" applyAlignment="1" applyProtection="1">
      <alignment horizontal="left" vertical="center"/>
    </xf>
    <xf numFmtId="0" fontId="59" fillId="0" borderId="20" xfId="0" applyFont="1" applyFill="1" applyBorder="1" applyAlignment="1" applyProtection="1">
      <alignment horizontal="left" vertical="center"/>
    </xf>
    <xf numFmtId="0" fontId="29" fillId="0" borderId="20" xfId="0" applyFont="1" applyFill="1" applyBorder="1" applyAlignment="1" applyProtection="1">
      <alignment horizontal="right" vertical="center"/>
    </xf>
    <xf numFmtId="2" fontId="59" fillId="0" borderId="39" xfId="0" applyNumberFormat="1" applyFont="1" applyFill="1" applyBorder="1" applyAlignment="1" applyProtection="1">
      <alignment horizontal="right" vertical="center"/>
    </xf>
    <xf numFmtId="1" fontId="61" fillId="0" borderId="71" xfId="0" applyNumberFormat="1" applyFont="1" applyFill="1" applyBorder="1" applyAlignment="1" applyProtection="1">
      <alignment horizontal="center" vertical="center"/>
    </xf>
    <xf numFmtId="1" fontId="61" fillId="0" borderId="30" xfId="0" applyNumberFormat="1" applyFont="1" applyFill="1" applyBorder="1" applyAlignment="1" applyProtection="1">
      <alignment horizontal="center" vertical="center"/>
    </xf>
    <xf numFmtId="1" fontId="59" fillId="0" borderId="20" xfId="0" applyNumberFormat="1" applyFont="1" applyFill="1" applyBorder="1" applyAlignment="1" applyProtection="1">
      <alignment horizontal="center" vertical="center"/>
    </xf>
    <xf numFmtId="0" fontId="59" fillId="0" borderId="20" xfId="0" applyFont="1" applyFill="1" applyBorder="1" applyAlignment="1" applyProtection="1">
      <alignment horizontal="center" vertical="center"/>
    </xf>
    <xf numFmtId="2" fontId="59" fillId="0" borderId="71" xfId="0" applyNumberFormat="1" applyFont="1" applyFill="1" applyBorder="1" applyAlignment="1" applyProtection="1">
      <alignment vertical="center"/>
    </xf>
    <xf numFmtId="1" fontId="59" fillId="0" borderId="72" xfId="0" applyNumberFormat="1" applyFont="1" applyFill="1" applyBorder="1" applyAlignment="1" applyProtection="1">
      <alignment vertical="center"/>
    </xf>
    <xf numFmtId="2" fontId="59" fillId="26" borderId="39" xfId="0" applyNumberFormat="1" applyFont="1" applyFill="1" applyBorder="1" applyAlignment="1" applyProtection="1">
      <alignment horizontal="right" vertical="center"/>
    </xf>
    <xf numFmtId="1" fontId="59" fillId="26" borderId="20" xfId="0" applyNumberFormat="1" applyFont="1" applyFill="1" applyBorder="1" applyAlignment="1" applyProtection="1">
      <alignment horizontal="right" vertical="center"/>
    </xf>
    <xf numFmtId="1" fontId="59" fillId="26" borderId="72" xfId="0" applyNumberFormat="1" applyFont="1" applyFill="1" applyBorder="1" applyAlignment="1" applyProtection="1">
      <alignment vertical="center"/>
    </xf>
    <xf numFmtId="2" fontId="59" fillId="0" borderId="20" xfId="0" applyNumberFormat="1" applyFont="1" applyFill="1" applyBorder="1" applyAlignment="1" applyProtection="1">
      <alignment horizontal="right" vertical="center"/>
    </xf>
    <xf numFmtId="4" fontId="59" fillId="0" borderId="30" xfId="0" applyNumberFormat="1" applyFont="1" applyFill="1" applyBorder="1" applyAlignment="1" applyProtection="1">
      <alignment horizontal="right" vertical="center"/>
    </xf>
    <xf numFmtId="1" fontId="59" fillId="20" borderId="42" xfId="0" applyNumberFormat="1" applyFont="1" applyFill="1" applyBorder="1" applyAlignment="1" applyProtection="1">
      <alignment vertical="center"/>
    </xf>
    <xf numFmtId="0" fontId="59" fillId="20" borderId="48" xfId="0" applyFont="1" applyFill="1" applyBorder="1" applyAlignment="1" applyProtection="1">
      <alignment vertical="center"/>
    </xf>
    <xf numFmtId="0" fontId="59" fillId="20" borderId="48" xfId="0" applyFont="1" applyFill="1" applyBorder="1" applyAlignment="1" applyProtection="1">
      <alignment horizontal="left" vertical="center"/>
    </xf>
    <xf numFmtId="0" fontId="59" fillId="20" borderId="17" xfId="0" applyFont="1" applyFill="1" applyBorder="1" applyAlignment="1" applyProtection="1">
      <alignment horizontal="left" vertical="center"/>
    </xf>
    <xf numFmtId="0" fontId="29" fillId="20" borderId="17" xfId="0" applyFont="1" applyFill="1" applyBorder="1" applyAlignment="1" applyProtection="1">
      <alignment horizontal="right" vertical="center"/>
    </xf>
    <xf numFmtId="2" fontId="59" fillId="20" borderId="49" xfId="0" applyNumberFormat="1" applyFont="1" applyFill="1" applyBorder="1" applyAlignment="1" applyProtection="1">
      <alignment horizontal="right" vertical="center"/>
    </xf>
    <xf numFmtId="2" fontId="59" fillId="20" borderId="48" xfId="0" applyNumberFormat="1" applyFont="1" applyFill="1" applyBorder="1" applyAlignment="1" applyProtection="1">
      <alignment horizontal="center" vertical="center"/>
    </xf>
    <xf numFmtId="1" fontId="59" fillId="20" borderId="48" xfId="0" applyNumberFormat="1" applyFont="1" applyFill="1" applyBorder="1" applyAlignment="1" applyProtection="1">
      <alignment horizontal="center" vertical="center"/>
    </xf>
    <xf numFmtId="1" fontId="59" fillId="21" borderId="48" xfId="0" applyNumberFormat="1" applyFont="1" applyFill="1" applyBorder="1" applyAlignment="1" applyProtection="1">
      <alignment horizontal="center" vertical="center"/>
    </xf>
    <xf numFmtId="0" fontId="59" fillId="20" borderId="51" xfId="0" applyFont="1" applyFill="1" applyBorder="1" applyAlignment="1" applyProtection="1">
      <alignment horizontal="center" vertical="center"/>
    </xf>
    <xf numFmtId="1" fontId="59" fillId="20" borderId="67" xfId="0" applyNumberFormat="1" applyFont="1" applyFill="1" applyBorder="1" applyAlignment="1" applyProtection="1">
      <alignment horizontal="center" vertical="center"/>
    </xf>
    <xf numFmtId="1" fontId="59" fillId="20" borderId="51" xfId="0" applyNumberFormat="1" applyFont="1" applyFill="1" applyBorder="1" applyAlignment="1" applyProtection="1">
      <alignment vertical="center"/>
    </xf>
    <xf numFmtId="2" fontId="59" fillId="20" borderId="17" xfId="0" applyNumberFormat="1" applyFont="1" applyFill="1" applyBorder="1" applyAlignment="1" applyProtection="1">
      <alignment horizontal="right" vertical="center"/>
    </xf>
    <xf numFmtId="1" fontId="59" fillId="20" borderId="50" xfId="0" applyNumberFormat="1" applyFont="1" applyFill="1" applyBorder="1" applyAlignment="1" applyProtection="1">
      <alignment horizontal="right" vertical="center"/>
    </xf>
    <xf numFmtId="4" fontId="59" fillId="24" borderId="48" xfId="0" applyNumberFormat="1" applyFont="1" applyFill="1" applyBorder="1" applyAlignment="1" applyProtection="1">
      <alignment horizontal="right" vertical="center"/>
    </xf>
    <xf numFmtId="0" fontId="59" fillId="20" borderId="91" xfId="0" applyFont="1" applyFill="1" applyBorder="1" applyAlignment="1" applyProtection="1">
      <alignment vertical="center"/>
    </xf>
    <xf numFmtId="0" fontId="59" fillId="20" borderId="91" xfId="0" applyFont="1" applyFill="1" applyBorder="1" applyAlignment="1" applyProtection="1">
      <alignment horizontal="left" vertical="center"/>
    </xf>
    <xf numFmtId="0" fontId="59" fillId="20" borderId="95" xfId="0" applyFont="1" applyFill="1" applyBorder="1" applyAlignment="1" applyProtection="1">
      <alignment horizontal="left" vertical="center"/>
    </xf>
    <xf numFmtId="0" fontId="29" fillId="20" borderId="95" xfId="0" applyFont="1" applyFill="1" applyBorder="1" applyAlignment="1" applyProtection="1">
      <alignment horizontal="right" vertical="center"/>
    </xf>
    <xf numFmtId="2" fontId="59" fillId="20" borderId="57" xfId="0" applyNumberFormat="1" applyFont="1" applyFill="1" applyBorder="1" applyAlignment="1" applyProtection="1">
      <alignment horizontal="right" vertical="center"/>
    </xf>
    <xf numFmtId="2" fontId="59" fillId="20" borderId="53" xfId="0" applyNumberFormat="1" applyFont="1" applyFill="1" applyBorder="1" applyAlignment="1" applyProtection="1">
      <alignment horizontal="center" vertical="center"/>
    </xf>
    <xf numFmtId="1" fontId="59" fillId="20" borderId="91" xfId="0" applyNumberFormat="1" applyFont="1" applyFill="1" applyBorder="1" applyAlignment="1" applyProtection="1">
      <alignment horizontal="center" vertical="center"/>
    </xf>
    <xf numFmtId="1" fontId="59" fillId="21" borderId="91" xfId="0" applyNumberFormat="1" applyFont="1" applyFill="1" applyBorder="1" applyAlignment="1" applyProtection="1">
      <alignment horizontal="center" vertical="center"/>
    </xf>
    <xf numFmtId="0" fontId="59" fillId="20" borderId="58" xfId="0" applyFont="1" applyFill="1" applyBorder="1" applyAlignment="1" applyProtection="1">
      <alignment horizontal="center" vertical="center"/>
    </xf>
    <xf numFmtId="4" fontId="59" fillId="0" borderId="91" xfId="0" applyNumberFormat="1" applyFont="1" applyFill="1" applyBorder="1" applyAlignment="1" applyProtection="1">
      <alignment vertical="center"/>
    </xf>
    <xf numFmtId="0" fontId="59" fillId="0" borderId="93" xfId="0" applyFont="1" applyFill="1" applyBorder="1" applyAlignment="1" applyProtection="1">
      <alignment vertical="center"/>
    </xf>
    <xf numFmtId="2" fontId="59" fillId="0" borderId="95" xfId="0" applyNumberFormat="1" applyFont="1" applyFill="1" applyBorder="1" applyAlignment="1" applyProtection="1">
      <alignment vertical="center"/>
    </xf>
    <xf numFmtId="1" fontId="59" fillId="0" borderId="93" xfId="0" applyNumberFormat="1" applyFont="1" applyFill="1" applyBorder="1" applyAlignment="1" applyProtection="1">
      <alignment vertical="center"/>
    </xf>
    <xf numFmtId="2" fontId="59" fillId="20" borderId="95" xfId="0" applyNumberFormat="1" applyFont="1" applyFill="1" applyBorder="1" applyAlignment="1" applyProtection="1">
      <alignment horizontal="right" vertical="center"/>
    </xf>
    <xf numFmtId="4" fontId="59" fillId="0" borderId="91" xfId="0" applyNumberFormat="1" applyFont="1" applyFill="1" applyBorder="1" applyAlignment="1" applyProtection="1">
      <alignment horizontal="right" vertical="center"/>
    </xf>
    <xf numFmtId="1" fontId="59" fillId="20" borderId="58" xfId="0" applyNumberFormat="1" applyFont="1" applyFill="1" applyBorder="1" applyAlignment="1" applyProtection="1">
      <alignment vertical="center"/>
    </xf>
    <xf numFmtId="2" fontId="59" fillId="20" borderId="91" xfId="0" applyNumberFormat="1" applyFont="1" applyFill="1" applyBorder="1" applyAlignment="1" applyProtection="1">
      <alignment horizontal="center" vertical="center"/>
    </xf>
    <xf numFmtId="1" fontId="59" fillId="0" borderId="93" xfId="0" applyNumberFormat="1" applyFont="1" applyFill="1" applyBorder="1" applyAlignment="1" applyProtection="1">
      <alignment horizontal="right" vertical="center"/>
    </xf>
    <xf numFmtId="0" fontId="29" fillId="20" borderId="97" xfId="0" applyFont="1" applyFill="1" applyBorder="1" applyAlignment="1" applyProtection="1">
      <alignment horizontal="right" vertical="center"/>
    </xf>
    <xf numFmtId="2" fontId="59" fillId="26" borderId="95" xfId="0" applyNumberFormat="1" applyFont="1" applyFill="1" applyBorder="1" applyAlignment="1" applyProtection="1">
      <alignment horizontal="right" vertical="center"/>
    </xf>
    <xf numFmtId="1" fontId="59" fillId="26" borderId="93" xfId="0" applyNumberFormat="1" applyFont="1" applyFill="1" applyBorder="1" applyAlignment="1" applyProtection="1">
      <alignment horizontal="right" vertical="center"/>
    </xf>
    <xf numFmtId="0" fontId="59" fillId="20" borderId="63" xfId="0" applyFont="1" applyFill="1" applyBorder="1" applyAlignment="1" applyProtection="1">
      <alignment vertical="center"/>
    </xf>
    <xf numFmtId="0" fontId="59" fillId="20" borderId="63" xfId="0" applyFont="1" applyFill="1" applyBorder="1" applyAlignment="1" applyProtection="1">
      <alignment horizontal="left" vertical="center"/>
    </xf>
    <xf numFmtId="0" fontId="59" fillId="20" borderId="22" xfId="0" applyFont="1" applyFill="1" applyBorder="1" applyAlignment="1" applyProtection="1">
      <alignment horizontal="left" vertical="center"/>
    </xf>
    <xf numFmtId="0" fontId="29" fillId="20" borderId="22" xfId="0" applyFont="1" applyFill="1" applyBorder="1" applyAlignment="1" applyProtection="1">
      <alignment horizontal="right" vertical="center"/>
    </xf>
    <xf numFmtId="2" fontId="59" fillId="20" borderId="64" xfId="0" applyNumberFormat="1" applyFont="1" applyFill="1" applyBorder="1" applyAlignment="1" applyProtection="1">
      <alignment horizontal="right" vertical="center"/>
    </xf>
    <xf numFmtId="2" fontId="59" fillId="20" borderId="63" xfId="0" applyNumberFormat="1" applyFont="1" applyFill="1" applyBorder="1" applyAlignment="1" applyProtection="1">
      <alignment horizontal="center" vertical="center"/>
    </xf>
    <xf numFmtId="1" fontId="59" fillId="20" borderId="63" xfId="0" applyNumberFormat="1" applyFont="1" applyFill="1" applyBorder="1" applyAlignment="1" applyProtection="1">
      <alignment horizontal="center" vertical="center"/>
    </xf>
    <xf numFmtId="1" fontId="59" fillId="21" borderId="63" xfId="0" applyNumberFormat="1" applyFont="1" applyFill="1" applyBorder="1" applyAlignment="1" applyProtection="1">
      <alignment horizontal="center" vertical="center"/>
    </xf>
    <xf numFmtId="0" fontId="59" fillId="20" borderId="29" xfId="0" applyFont="1" applyFill="1" applyBorder="1" applyAlignment="1" applyProtection="1">
      <alignment horizontal="center" vertical="center"/>
    </xf>
    <xf numFmtId="2" fontId="59" fillId="26" borderId="22" xfId="0" applyNumberFormat="1" applyFont="1" applyFill="1" applyBorder="1" applyAlignment="1" applyProtection="1">
      <alignment horizontal="right" vertical="center"/>
    </xf>
    <xf numFmtId="1" fontId="59" fillId="26" borderId="65" xfId="0" applyNumberFormat="1" applyFont="1" applyFill="1" applyBorder="1" applyAlignment="1" applyProtection="1">
      <alignment horizontal="right" vertical="center"/>
    </xf>
    <xf numFmtId="1" fontId="59" fillId="26" borderId="29" xfId="0" applyNumberFormat="1" applyFont="1" applyFill="1" applyBorder="1" applyAlignment="1" applyProtection="1">
      <alignment vertical="center"/>
    </xf>
    <xf numFmtId="2" fontId="59" fillId="20" borderId="22" xfId="0" applyNumberFormat="1" applyFont="1" applyFill="1" applyBorder="1" applyAlignment="1" applyProtection="1">
      <alignment horizontal="right" vertical="center"/>
    </xf>
    <xf numFmtId="4" fontId="59" fillId="0" borderId="63" xfId="0" applyNumberFormat="1" applyFont="1" applyFill="1" applyBorder="1" applyAlignment="1" applyProtection="1">
      <alignment horizontal="right" vertical="center"/>
    </xf>
    <xf numFmtId="1" fontId="59" fillId="20" borderId="29" xfId="0" applyNumberFormat="1" applyFont="1" applyFill="1" applyBorder="1" applyAlignment="1" applyProtection="1">
      <alignment vertical="center"/>
    </xf>
    <xf numFmtId="2" fontId="59" fillId="20" borderId="33" xfId="0" applyNumberFormat="1" applyFont="1" applyFill="1" applyBorder="1" applyAlignment="1" applyProtection="1">
      <alignment horizontal="center" vertical="center"/>
    </xf>
    <xf numFmtId="1" fontId="59" fillId="0" borderId="50" xfId="0" applyNumberFormat="1" applyFont="1" applyFill="1" applyBorder="1" applyAlignment="1" applyProtection="1">
      <alignment horizontal="right" vertical="center"/>
    </xf>
    <xf numFmtId="0" fontId="59" fillId="0" borderId="50" xfId="0" applyFont="1" applyFill="1" applyBorder="1" applyAlignment="1" applyProtection="1">
      <alignment vertical="center"/>
    </xf>
    <xf numFmtId="1" fontId="59" fillId="0" borderId="68" xfId="0" applyNumberFormat="1" applyFont="1" applyFill="1" applyBorder="1" applyAlignment="1" applyProtection="1">
      <alignment vertical="center"/>
    </xf>
    <xf numFmtId="4" fontId="59" fillId="0" borderId="48" xfId="0" applyNumberFormat="1" applyFont="1" applyFill="1" applyBorder="1" applyAlignment="1" applyProtection="1">
      <alignment horizontal="right" vertical="center"/>
    </xf>
    <xf numFmtId="1" fontId="59" fillId="0" borderId="65" xfId="0" applyNumberFormat="1" applyFont="1" applyFill="1" applyBorder="1" applyAlignment="1" applyProtection="1">
      <alignment horizontal="right" vertical="center"/>
    </xf>
    <xf numFmtId="2" fontId="59" fillId="0" borderId="31" xfId="0" applyNumberFormat="1" applyFont="1" applyFill="1" applyBorder="1" applyAlignment="1" applyProtection="1">
      <alignment vertical="center"/>
    </xf>
    <xf numFmtId="0" fontId="59" fillId="20" borderId="74" xfId="0" applyFont="1" applyFill="1" applyBorder="1" applyAlignment="1" applyProtection="1">
      <alignment vertical="center"/>
    </xf>
    <xf numFmtId="0" fontId="59" fillId="20" borderId="44" xfId="0" applyFont="1" applyFill="1" applyBorder="1" applyAlignment="1" applyProtection="1">
      <alignment horizontal="left" vertical="center"/>
    </xf>
    <xf numFmtId="0" fontId="59" fillId="20" borderId="11" xfId="0" applyFont="1" applyFill="1" applyBorder="1" applyAlignment="1" applyProtection="1">
      <alignment horizontal="left" vertical="center"/>
    </xf>
    <xf numFmtId="0" fontId="29" fillId="20" borderId="11" xfId="0" applyFont="1" applyFill="1" applyBorder="1" applyAlignment="1" applyProtection="1">
      <alignment horizontal="right" vertical="center"/>
    </xf>
    <xf numFmtId="0" fontId="29" fillId="20" borderId="12" xfId="0" applyFont="1" applyFill="1" applyBorder="1" applyAlignment="1" applyProtection="1">
      <alignment horizontal="right" vertical="center"/>
    </xf>
    <xf numFmtId="2" fontId="59" fillId="20" borderId="45" xfId="0" applyNumberFormat="1" applyFont="1" applyFill="1" applyBorder="1" applyAlignment="1" applyProtection="1">
      <alignment horizontal="right" vertical="center"/>
    </xf>
    <xf numFmtId="1" fontId="59" fillId="20" borderId="74" xfId="0" applyNumberFormat="1" applyFont="1" applyFill="1" applyBorder="1" applyAlignment="1" applyProtection="1">
      <alignment horizontal="center" vertical="center"/>
    </xf>
    <xf numFmtId="1" fontId="59" fillId="21" borderId="74" xfId="0" applyNumberFormat="1" applyFont="1" applyFill="1" applyBorder="1" applyAlignment="1" applyProtection="1">
      <alignment horizontal="center" vertical="center"/>
    </xf>
    <xf numFmtId="2" fontId="59" fillId="26" borderId="74" xfId="0" applyNumberFormat="1" applyFont="1" applyFill="1" applyBorder="1" applyAlignment="1" applyProtection="1">
      <alignment horizontal="right" vertical="center"/>
    </xf>
    <xf numFmtId="2" fontId="59" fillId="26" borderId="74" xfId="0" applyNumberFormat="1" applyFont="1" applyFill="1" applyBorder="1" applyAlignment="1" applyProtection="1">
      <alignment vertical="center"/>
    </xf>
    <xf numFmtId="1" fontId="59" fillId="26" borderId="74" xfId="0" applyNumberFormat="1" applyFont="1" applyFill="1" applyBorder="1" applyAlignment="1" applyProtection="1">
      <alignment horizontal="right" vertical="center"/>
    </xf>
    <xf numFmtId="2" fontId="59" fillId="26" borderId="44" xfId="0" applyNumberFormat="1" applyFont="1" applyFill="1" applyBorder="1" applyAlignment="1" applyProtection="1">
      <alignment horizontal="right" vertical="center"/>
    </xf>
    <xf numFmtId="4" fontId="59" fillId="26" borderId="74" xfId="0" applyNumberFormat="1" applyFont="1" applyFill="1" applyBorder="1" applyAlignment="1" applyProtection="1">
      <alignment horizontal="right" vertical="center"/>
    </xf>
    <xf numFmtId="2" fontId="59" fillId="0" borderId="67" xfId="0" applyNumberFormat="1" applyFont="1" applyFill="1" applyBorder="1" applyAlignment="1" applyProtection="1">
      <alignment horizontal="right" vertical="center"/>
    </xf>
    <xf numFmtId="1" fontId="59" fillId="20" borderId="51" xfId="0" applyNumberFormat="1" applyFont="1" applyFill="1" applyBorder="1" applyAlignment="1" applyProtection="1">
      <alignment horizontal="right" vertical="center"/>
    </xf>
    <xf numFmtId="1" fontId="59" fillId="20" borderId="17" xfId="0" applyNumberFormat="1" applyFont="1" applyFill="1" applyBorder="1" applyAlignment="1" applyProtection="1">
      <alignment horizontal="right" vertical="center"/>
    </xf>
    <xf numFmtId="2" fontId="59" fillId="0" borderId="48" xfId="0" applyNumberFormat="1" applyFont="1" applyFill="1" applyBorder="1" applyAlignment="1" applyProtection="1">
      <alignment horizontal="right" vertical="center"/>
    </xf>
    <xf numFmtId="0" fontId="59" fillId="0" borderId="91" xfId="0" applyFont="1" applyFill="1" applyBorder="1" applyAlignment="1" applyProtection="1">
      <alignment horizontal="left" vertical="center"/>
    </xf>
    <xf numFmtId="0" fontId="59" fillId="0" borderId="95" xfId="0" applyFont="1" applyFill="1" applyBorder="1" applyAlignment="1" applyProtection="1">
      <alignment horizontal="left" vertical="center"/>
    </xf>
    <xf numFmtId="0" fontId="29" fillId="0" borderId="95" xfId="0" applyFont="1" applyFill="1" applyBorder="1" applyAlignment="1" applyProtection="1">
      <alignment horizontal="right" vertical="center"/>
    </xf>
    <xf numFmtId="0" fontId="63" fillId="0" borderId="95" xfId="0" applyFont="1" applyFill="1" applyBorder="1" applyAlignment="1" applyProtection="1">
      <alignment horizontal="right" vertical="center"/>
    </xf>
    <xf numFmtId="1" fontId="59" fillId="0" borderId="91" xfId="0" applyNumberFormat="1" applyFont="1" applyFill="1" applyBorder="1" applyAlignment="1" applyProtection="1">
      <alignment horizontal="center" vertical="center"/>
    </xf>
    <xf numFmtId="1" fontId="59" fillId="20" borderId="26" xfId="0" applyNumberFormat="1" applyFont="1" applyFill="1" applyBorder="1" applyAlignment="1" applyProtection="1">
      <alignment horizontal="center" vertical="center"/>
    </xf>
    <xf numFmtId="1" fontId="59" fillId="20" borderId="58" xfId="0" applyNumberFormat="1" applyFont="1" applyFill="1" applyBorder="1" applyAlignment="1" applyProtection="1">
      <alignment horizontal="right" vertical="center"/>
    </xf>
    <xf numFmtId="2" fontId="59" fillId="0" borderId="91" xfId="0" applyNumberFormat="1" applyFont="1" applyFill="1" applyBorder="1" applyAlignment="1" applyProtection="1">
      <alignment horizontal="right" vertical="center"/>
    </xf>
    <xf numFmtId="1" fontId="59" fillId="0" borderId="71" xfId="0" applyNumberFormat="1" applyFont="1" applyFill="1" applyBorder="1" applyAlignment="1" applyProtection="1">
      <alignment horizontal="center" vertical="center"/>
    </xf>
    <xf numFmtId="1" fontId="59" fillId="20" borderId="71" xfId="0" applyNumberFormat="1" applyFont="1" applyFill="1" applyBorder="1" applyAlignment="1" applyProtection="1">
      <alignment horizontal="center" vertical="center"/>
    </xf>
    <xf numFmtId="0" fontId="59" fillId="20" borderId="72" xfId="0" applyFont="1" applyFill="1" applyBorder="1" applyAlignment="1" applyProtection="1">
      <alignment horizontal="center" vertical="center"/>
    </xf>
    <xf numFmtId="2" fontId="59" fillId="24" borderId="64" xfId="0" applyNumberFormat="1" applyFont="1" applyFill="1" applyBorder="1" applyAlignment="1" applyProtection="1">
      <alignment horizontal="right" vertical="center"/>
    </xf>
    <xf numFmtId="1" fontId="59" fillId="24" borderId="31" xfId="0" applyNumberFormat="1" applyFont="1" applyFill="1" applyBorder="1" applyAlignment="1" applyProtection="1">
      <alignment horizontal="center" vertical="center"/>
    </xf>
    <xf numFmtId="2" fontId="59" fillId="24" borderId="31" xfId="0" applyNumberFormat="1" applyFont="1" applyFill="1" applyBorder="1" applyAlignment="1" applyProtection="1">
      <alignment horizontal="right" vertical="center"/>
    </xf>
    <xf numFmtId="1" fontId="59" fillId="24" borderId="29" xfId="0" applyNumberFormat="1" applyFont="1" applyFill="1" applyBorder="1" applyAlignment="1" applyProtection="1">
      <alignment horizontal="right" vertical="center"/>
    </xf>
    <xf numFmtId="2" fontId="59" fillId="0" borderId="63" xfId="0" applyNumberFormat="1" applyFont="1" applyFill="1" applyBorder="1" applyAlignment="1" applyProtection="1">
      <alignment horizontal="right" vertical="center"/>
    </xf>
    <xf numFmtId="2" fontId="59" fillId="20" borderId="65" xfId="0" applyNumberFormat="1" applyFont="1" applyFill="1" applyBorder="1" applyAlignment="1" applyProtection="1">
      <alignment horizontal="right" vertical="center"/>
    </xf>
    <xf numFmtId="1" fontId="59" fillId="20" borderId="29" xfId="0" applyNumberFormat="1" applyFont="1" applyFill="1" applyBorder="1" applyAlignment="1" applyProtection="1">
      <alignment horizontal="right" vertical="center"/>
    </xf>
    <xf numFmtId="1" fontId="59" fillId="20" borderId="72" xfId="0" applyNumberFormat="1" applyFont="1" applyFill="1" applyBorder="1" applyAlignment="1" applyProtection="1">
      <alignment vertical="center"/>
    </xf>
    <xf numFmtId="2" fontId="59" fillId="20" borderId="10" xfId="0" applyNumberFormat="1" applyFont="1" applyFill="1" applyBorder="1" applyAlignment="1" applyProtection="1">
      <alignment horizontal="right" vertical="center"/>
    </xf>
    <xf numFmtId="2" fontId="59" fillId="20" borderId="44" xfId="0" applyNumberFormat="1" applyFont="1" applyFill="1" applyBorder="1" applyAlignment="1" applyProtection="1">
      <alignment horizontal="center" vertical="center"/>
    </xf>
    <xf numFmtId="1" fontId="59" fillId="20" borderId="44" xfId="0" applyNumberFormat="1" applyFont="1" applyFill="1" applyBorder="1" applyAlignment="1" applyProtection="1">
      <alignment horizontal="center" vertical="center"/>
    </xf>
    <xf numFmtId="1" fontId="59" fillId="21" borderId="44" xfId="0" applyNumberFormat="1" applyFont="1" applyFill="1" applyBorder="1" applyAlignment="1" applyProtection="1">
      <alignment horizontal="center" vertical="center"/>
    </xf>
    <xf numFmtId="0" fontId="59" fillId="20" borderId="46" xfId="0" applyFont="1" applyFill="1" applyBorder="1" applyAlignment="1" applyProtection="1">
      <alignment horizontal="center" vertical="center"/>
    </xf>
    <xf numFmtId="1" fontId="59" fillId="26" borderId="45" xfId="0" applyNumberFormat="1" applyFont="1" applyFill="1" applyBorder="1" applyAlignment="1" applyProtection="1">
      <alignment horizontal="center" vertical="center"/>
    </xf>
    <xf numFmtId="2" fontId="59" fillId="26" borderId="10" xfId="0" applyNumberFormat="1" applyFont="1" applyFill="1" applyBorder="1" applyAlignment="1" applyProtection="1">
      <alignment vertical="center"/>
    </xf>
    <xf numFmtId="1" fontId="59" fillId="26" borderId="45" xfId="0" applyNumberFormat="1" applyFont="1" applyFill="1" applyBorder="1" applyAlignment="1" applyProtection="1">
      <alignment vertical="center"/>
    </xf>
    <xf numFmtId="0" fontId="59" fillId="0" borderId="27" xfId="0" applyFont="1" applyFill="1" applyBorder="1" applyAlignment="1" applyProtection="1">
      <alignment vertical="center"/>
    </xf>
    <xf numFmtId="0" fontId="59" fillId="20" borderId="44" xfId="0" applyFont="1" applyFill="1" applyBorder="1" applyAlignment="1" applyProtection="1">
      <alignment vertical="center"/>
    </xf>
    <xf numFmtId="0" fontId="29" fillId="20" borderId="44" xfId="0" applyFont="1" applyFill="1" applyBorder="1" applyAlignment="1" applyProtection="1">
      <alignment vertical="center"/>
    </xf>
    <xf numFmtId="0" fontId="59" fillId="0" borderId="11" xfId="0" applyFont="1" applyBorder="1" applyAlignment="1">
      <alignment vertical="center"/>
    </xf>
    <xf numFmtId="0" fontId="59" fillId="20" borderId="11" xfId="0" applyFont="1" applyFill="1" applyBorder="1" applyAlignment="1">
      <alignment horizontal="right" vertical="center"/>
    </xf>
    <xf numFmtId="0" fontId="59" fillId="20" borderId="44" xfId="0" applyFont="1" applyFill="1" applyBorder="1" applyAlignment="1" applyProtection="1">
      <alignment horizontal="center" vertical="center"/>
    </xf>
    <xf numFmtId="1" fontId="59" fillId="26" borderId="11" xfId="0" applyNumberFormat="1" applyFont="1" applyFill="1" applyBorder="1" applyAlignment="1" applyProtection="1">
      <alignment horizontal="center" vertical="center"/>
    </xf>
    <xf numFmtId="1" fontId="59" fillId="28" borderId="46" xfId="0" applyNumberFormat="1" applyFont="1" applyFill="1" applyBorder="1" applyAlignment="1" applyProtection="1">
      <alignment vertical="center"/>
    </xf>
    <xf numFmtId="0" fontId="59" fillId="0" borderId="67" xfId="0" applyFont="1" applyFill="1" applyBorder="1" applyAlignment="1" applyProtection="1">
      <alignment horizontal="left" wrapText="1"/>
    </xf>
    <xf numFmtId="0" fontId="29" fillId="0" borderId="17" xfId="0" applyFont="1" applyFill="1" applyBorder="1" applyAlignment="1" applyProtection="1">
      <alignment horizontal="right" vertical="center"/>
    </xf>
    <xf numFmtId="2" fontId="59" fillId="0" borderId="40" xfId="0" applyNumberFormat="1" applyFont="1" applyFill="1" applyBorder="1" applyAlignment="1" applyProtection="1">
      <alignment horizontal="right" vertical="center"/>
    </xf>
    <xf numFmtId="2" fontId="59" fillId="0" borderId="48" xfId="0" applyNumberFormat="1" applyFont="1" applyFill="1" applyBorder="1" applyAlignment="1" applyProtection="1">
      <alignment horizontal="center" vertical="center"/>
    </xf>
    <xf numFmtId="1" fontId="59" fillId="0" borderId="48" xfId="0" applyNumberFormat="1" applyFont="1" applyFill="1" applyBorder="1" applyAlignment="1" applyProtection="1">
      <alignment horizontal="center" vertical="center"/>
    </xf>
    <xf numFmtId="1" fontId="59" fillId="20" borderId="17" xfId="0" applyNumberFormat="1" applyFont="1" applyFill="1" applyBorder="1" applyAlignment="1" applyProtection="1">
      <alignment horizontal="center" vertical="center"/>
    </xf>
    <xf numFmtId="1" fontId="59" fillId="0" borderId="51" xfId="0" applyNumberFormat="1" applyFont="1" applyFill="1" applyBorder="1" applyAlignment="1" applyProtection="1">
      <alignment horizontal="right" vertical="center"/>
    </xf>
    <xf numFmtId="2" fontId="59" fillId="26" borderId="17" xfId="0" applyNumberFormat="1" applyFont="1" applyFill="1" applyBorder="1" applyAlignment="1" applyProtection="1">
      <alignment horizontal="right" vertical="center"/>
    </xf>
    <xf numFmtId="1" fontId="59" fillId="26" borderId="50" xfId="0" applyNumberFormat="1" applyFont="1" applyFill="1" applyBorder="1" applyAlignment="1" applyProtection="1">
      <alignment horizontal="right" vertical="center"/>
    </xf>
    <xf numFmtId="2" fontId="59" fillId="26" borderId="67" xfId="0" applyNumberFormat="1" applyFont="1" applyFill="1" applyBorder="1" applyAlignment="1" applyProtection="1">
      <alignment horizontal="right" vertical="center"/>
    </xf>
    <xf numFmtId="2" fontId="59" fillId="26" borderId="48" xfId="0" applyNumberFormat="1" applyFont="1" applyFill="1" applyBorder="1" applyAlignment="1" applyProtection="1">
      <alignment horizontal="right" vertical="center"/>
    </xf>
    <xf numFmtId="1" fontId="59" fillId="26" borderId="68" xfId="0" applyNumberFormat="1" applyFont="1" applyFill="1" applyBorder="1" applyAlignment="1" applyProtection="1">
      <alignment horizontal="right" vertical="center"/>
    </xf>
    <xf numFmtId="49" fontId="59" fillId="0" borderId="98" xfId="0" applyNumberFormat="1" applyFont="1" applyFill="1" applyBorder="1" applyAlignment="1" applyProtection="1">
      <alignment horizontal="center" vertical="center"/>
    </xf>
    <xf numFmtId="0" fontId="59" fillId="0" borderId="21" xfId="0" applyFont="1" applyFill="1" applyBorder="1" applyAlignment="1" applyProtection="1">
      <alignment horizontal="left"/>
    </xf>
    <xf numFmtId="0" fontId="59" fillId="0" borderId="21" xfId="0" applyFont="1" applyFill="1" applyBorder="1" applyAlignment="1" applyProtection="1">
      <alignment horizontal="left" vertical="center"/>
    </xf>
    <xf numFmtId="0" fontId="59" fillId="0" borderId="97" xfId="0" applyFont="1" applyFill="1" applyBorder="1" applyAlignment="1" applyProtection="1">
      <alignment horizontal="left" vertical="center"/>
    </xf>
    <xf numFmtId="0" fontId="29" fillId="0" borderId="97" xfId="0" applyFont="1" applyFill="1" applyBorder="1" applyAlignment="1" applyProtection="1">
      <alignment horizontal="right" vertical="center"/>
    </xf>
    <xf numFmtId="0" fontId="63" fillId="0" borderId="97" xfId="0" applyFont="1" applyFill="1" applyBorder="1" applyAlignment="1" applyProtection="1">
      <alignment horizontal="right" vertical="center"/>
    </xf>
    <xf numFmtId="2" fontId="59" fillId="0" borderId="59" xfId="0" applyNumberFormat="1" applyFont="1" applyFill="1" applyBorder="1" applyAlignment="1" applyProtection="1">
      <alignment horizontal="right" vertical="center"/>
    </xf>
    <xf numFmtId="1" fontId="59" fillId="0" borderId="21" xfId="0" applyNumberFormat="1" applyFont="1" applyFill="1" applyBorder="1" applyAlignment="1" applyProtection="1">
      <alignment horizontal="center" vertical="center"/>
    </xf>
    <xf numFmtId="1" fontId="59" fillId="0" borderId="53" xfId="0" applyNumberFormat="1" applyFont="1" applyFill="1" applyBorder="1" applyAlignment="1" applyProtection="1">
      <alignment horizontal="center" vertical="center"/>
    </xf>
    <xf numFmtId="1" fontId="59" fillId="20" borderId="53" xfId="0" applyNumberFormat="1" applyFont="1" applyFill="1" applyBorder="1" applyAlignment="1" applyProtection="1">
      <alignment horizontal="center" vertical="center"/>
    </xf>
    <xf numFmtId="0" fontId="59" fillId="20" borderId="53" xfId="0" applyNumberFormat="1" applyFont="1" applyFill="1" applyBorder="1" applyAlignment="1" applyProtection="1">
      <alignment horizontal="center" vertical="center"/>
    </xf>
    <xf numFmtId="1" fontId="59" fillId="0" borderId="92" xfId="0" applyNumberFormat="1" applyFont="1" applyFill="1" applyBorder="1" applyAlignment="1" applyProtection="1">
      <alignment horizontal="center" vertical="center"/>
    </xf>
    <xf numFmtId="2" fontId="59" fillId="0" borderId="21" xfId="0" applyNumberFormat="1" applyFont="1" applyFill="1" applyBorder="1" applyAlignment="1" applyProtection="1">
      <alignment horizontal="right" vertical="center"/>
    </xf>
    <xf numFmtId="1" fontId="59" fillId="0" borderId="14" xfId="0" applyNumberFormat="1" applyFont="1" applyFill="1" applyBorder="1" applyAlignment="1" applyProtection="1">
      <alignment horizontal="right" vertical="center"/>
    </xf>
    <xf numFmtId="2" fontId="59" fillId="26" borderId="97" xfId="0" applyNumberFormat="1" applyFont="1" applyFill="1" applyBorder="1" applyAlignment="1" applyProtection="1">
      <alignment horizontal="right" vertical="center"/>
    </xf>
    <xf numFmtId="1" fontId="59" fillId="26" borderId="60" xfId="0" applyNumberFormat="1" applyFont="1" applyFill="1" applyBorder="1" applyAlignment="1" applyProtection="1">
      <alignment horizontal="right" vertical="center"/>
    </xf>
    <xf numFmtId="2" fontId="59" fillId="26" borderId="13" xfId="0" applyNumberFormat="1" applyFont="1" applyFill="1" applyBorder="1" applyAlignment="1" applyProtection="1">
      <alignment horizontal="right" vertical="center"/>
    </xf>
    <xf numFmtId="1" fontId="59" fillId="26" borderId="99" xfId="0" applyNumberFormat="1" applyFont="1" applyFill="1" applyBorder="1" applyAlignment="1" applyProtection="1">
      <alignment horizontal="right" vertical="center"/>
    </xf>
    <xf numFmtId="2" fontId="59" fillId="0" borderId="97" xfId="0" applyNumberFormat="1" applyFont="1" applyFill="1" applyBorder="1" applyAlignment="1" applyProtection="1">
      <alignment horizontal="right" vertical="center"/>
    </xf>
    <xf numFmtId="4" fontId="59" fillId="0" borderId="27" xfId="0" applyNumberFormat="1" applyFont="1" applyFill="1" applyBorder="1" applyAlignment="1" applyProtection="1">
      <alignment horizontal="right" vertical="center"/>
    </xf>
    <xf numFmtId="4" fontId="59" fillId="0" borderId="21" xfId="0" applyNumberFormat="1" applyFont="1" applyFill="1" applyBorder="1" applyAlignment="1" applyProtection="1">
      <alignment horizontal="right" vertical="center"/>
    </xf>
    <xf numFmtId="0" fontId="59" fillId="0" borderId="63" xfId="0" applyFont="1" applyFill="1" applyBorder="1" applyAlignment="1" applyProtection="1">
      <alignment horizontal="left"/>
    </xf>
    <xf numFmtId="0" fontId="59" fillId="0" borderId="63" xfId="0" applyFont="1" applyFill="1" applyBorder="1" applyAlignment="1" applyProtection="1">
      <alignment horizontal="left" vertical="center"/>
    </xf>
    <xf numFmtId="0" fontId="59" fillId="0" borderId="22" xfId="0" applyFont="1" applyFill="1" applyBorder="1" applyAlignment="1" applyProtection="1">
      <alignment horizontal="left" vertical="center"/>
    </xf>
    <xf numFmtId="0" fontId="29" fillId="0" borderId="22" xfId="0" applyFont="1" applyFill="1" applyBorder="1" applyAlignment="1" applyProtection="1">
      <alignment horizontal="right" vertical="center"/>
    </xf>
    <xf numFmtId="2" fontId="59" fillId="0" borderId="63" xfId="0" applyNumberFormat="1" applyFont="1" applyFill="1" applyBorder="1" applyAlignment="1" applyProtection="1">
      <alignment horizontal="center" vertical="center"/>
    </xf>
    <xf numFmtId="1" fontId="59" fillId="0" borderId="63" xfId="0" applyNumberFormat="1" applyFont="1" applyFill="1" applyBorder="1" applyAlignment="1" applyProtection="1">
      <alignment horizontal="center" vertical="center"/>
    </xf>
    <xf numFmtId="0" fontId="59" fillId="20" borderId="63" xfId="0" applyFont="1" applyFill="1" applyBorder="1" applyAlignment="1" applyProtection="1">
      <alignment horizontal="center" vertical="center"/>
    </xf>
    <xf numFmtId="1" fontId="59" fillId="0" borderId="29" xfId="0" applyNumberFormat="1" applyFont="1" applyFill="1" applyBorder="1" applyAlignment="1" applyProtection="1">
      <alignment horizontal="right" vertical="center"/>
    </xf>
    <xf numFmtId="2" fontId="59" fillId="26" borderId="31" xfId="0" applyNumberFormat="1" applyFont="1" applyFill="1" applyBorder="1" applyAlignment="1" applyProtection="1">
      <alignment horizontal="right" vertical="center"/>
    </xf>
    <xf numFmtId="1" fontId="59" fillId="26" borderId="78" xfId="0" applyNumberFormat="1" applyFont="1" applyFill="1" applyBorder="1" applyAlignment="1" applyProtection="1">
      <alignment horizontal="right" vertical="center"/>
    </xf>
    <xf numFmtId="4" fontId="59" fillId="24" borderId="63" xfId="0" applyNumberFormat="1" applyFont="1" applyFill="1" applyBorder="1" applyAlignment="1" applyProtection="1">
      <alignment horizontal="right" vertical="center"/>
    </xf>
    <xf numFmtId="0" fontId="59" fillId="0" borderId="48" xfId="0" applyFont="1" applyFill="1" applyBorder="1" applyAlignment="1" applyProtection="1">
      <alignment vertical="center"/>
    </xf>
    <xf numFmtId="2" fontId="59" fillId="20" borderId="47" xfId="0" applyNumberFormat="1" applyFont="1" applyFill="1" applyBorder="1" applyAlignment="1" applyProtection="1">
      <alignment horizontal="right" vertical="center"/>
    </xf>
    <xf numFmtId="2" fontId="59" fillId="0" borderId="49" xfId="0" applyNumberFormat="1" applyFont="1" applyFill="1" applyBorder="1" applyAlignment="1" applyProtection="1">
      <alignment horizontal="center" vertical="center"/>
    </xf>
    <xf numFmtId="0" fontId="59" fillId="0" borderId="17" xfId="0" applyFont="1" applyFill="1" applyBorder="1" applyAlignment="1" applyProtection="1">
      <alignment horizontal="center" vertical="center"/>
    </xf>
    <xf numFmtId="1" fontId="59" fillId="0" borderId="51" xfId="0" applyNumberFormat="1" applyFont="1" applyFill="1" applyBorder="1" applyAlignment="1" applyProtection="1">
      <alignment horizontal="center" vertical="center"/>
    </xf>
    <xf numFmtId="0" fontId="59" fillId="0" borderId="26" xfId="0" applyFont="1" applyFill="1" applyBorder="1" applyAlignment="1" applyProtection="1">
      <alignment vertical="center"/>
    </xf>
    <xf numFmtId="0" fontId="59" fillId="20" borderId="27" xfId="0" applyFont="1" applyFill="1" applyBorder="1" applyAlignment="1" applyProtection="1">
      <alignment horizontal="left" vertical="center"/>
    </xf>
    <xf numFmtId="0" fontId="59" fillId="20" borderId="16" xfId="0" applyFont="1" applyFill="1" applyBorder="1" applyAlignment="1" applyProtection="1">
      <alignment horizontal="left" vertical="center"/>
    </xf>
    <xf numFmtId="0" fontId="29" fillId="20" borderId="16" xfId="0" applyFont="1" applyFill="1" applyBorder="1" applyAlignment="1" applyProtection="1">
      <alignment horizontal="right" vertical="center"/>
    </xf>
    <xf numFmtId="2" fontId="59" fillId="20" borderId="56" xfId="0" applyNumberFormat="1" applyFont="1" applyFill="1" applyBorder="1" applyAlignment="1" applyProtection="1">
      <alignment horizontal="right" vertical="center"/>
    </xf>
    <xf numFmtId="1" fontId="59" fillId="20" borderId="95" xfId="0" applyNumberFormat="1" applyFont="1" applyFill="1" applyBorder="1" applyAlignment="1" applyProtection="1">
      <alignment horizontal="center" vertical="center"/>
    </xf>
    <xf numFmtId="0" fontId="59" fillId="20" borderId="55" xfId="0" applyFont="1" applyFill="1" applyBorder="1" applyAlignment="1" applyProtection="1">
      <alignment horizontal="center" vertical="center"/>
    </xf>
    <xf numFmtId="2" fontId="59" fillId="0" borderId="54" xfId="0" applyNumberFormat="1" applyFont="1" applyFill="1" applyBorder="1" applyAlignment="1" applyProtection="1">
      <alignment horizontal="center" vertical="center"/>
    </xf>
    <xf numFmtId="1" fontId="59" fillId="0" borderId="24" xfId="0" applyNumberFormat="1" applyFont="1" applyFill="1" applyBorder="1" applyAlignment="1" applyProtection="1">
      <alignment horizontal="center" vertical="center"/>
    </xf>
    <xf numFmtId="2" fontId="59" fillId="0" borderId="18" xfId="0" applyNumberFormat="1" applyFont="1" applyFill="1" applyBorder="1" applyAlignment="1" applyProtection="1">
      <alignment horizontal="right" vertical="center"/>
    </xf>
    <xf numFmtId="1" fontId="59" fillId="0" borderId="18" xfId="0" applyNumberFormat="1" applyFont="1" applyFill="1" applyBorder="1" applyAlignment="1" applyProtection="1">
      <alignment horizontal="center" vertical="center"/>
    </xf>
    <xf numFmtId="1" fontId="59" fillId="0" borderId="25" xfId="0" applyNumberFormat="1" applyFont="1" applyFill="1" applyBorder="1" applyAlignment="1" applyProtection="1">
      <alignment horizontal="center" vertical="center"/>
    </xf>
    <xf numFmtId="2" fontId="59" fillId="0" borderId="18" xfId="0" applyNumberFormat="1" applyFont="1" applyFill="1" applyBorder="1" applyAlignment="1" applyProtection="1">
      <alignment horizontal="center" vertical="center"/>
    </xf>
    <xf numFmtId="1" fontId="59" fillId="0" borderId="55" xfId="0" applyNumberFormat="1" applyFont="1" applyFill="1" applyBorder="1" applyAlignment="1" applyProtection="1">
      <alignment horizontal="center" vertical="center"/>
    </xf>
    <xf numFmtId="2" fontId="59" fillId="20" borderId="16" xfId="0" applyNumberFormat="1" applyFont="1" applyFill="1" applyBorder="1" applyAlignment="1" applyProtection="1">
      <alignment horizontal="right" vertical="center"/>
    </xf>
    <xf numFmtId="49" fontId="59" fillId="0" borderId="75" xfId="0" applyNumberFormat="1" applyFont="1" applyFill="1" applyBorder="1" applyAlignment="1" applyProtection="1">
      <alignment horizontal="center" vertical="center"/>
    </xf>
    <xf numFmtId="0" fontId="59" fillId="0" borderId="18" xfId="0" applyFont="1" applyFill="1" applyBorder="1" applyAlignment="1" applyProtection="1">
      <alignment vertical="center"/>
    </xf>
    <xf numFmtId="0" fontId="59" fillId="20" borderId="18" xfId="0" applyFont="1" applyFill="1" applyBorder="1" applyAlignment="1" applyProtection="1">
      <alignment horizontal="left" vertical="center"/>
    </xf>
    <xf numFmtId="0" fontId="59" fillId="20" borderId="19" xfId="0" applyFont="1" applyFill="1" applyBorder="1" applyAlignment="1" applyProtection="1">
      <alignment horizontal="left" vertical="center"/>
    </xf>
    <xf numFmtId="0" fontId="29" fillId="20" borderId="19" xfId="0" applyFont="1" applyFill="1" applyBorder="1" applyAlignment="1" applyProtection="1">
      <alignment horizontal="right" vertical="center"/>
    </xf>
    <xf numFmtId="1" fontId="59" fillId="20" borderId="19" xfId="0" applyNumberFormat="1" applyFont="1" applyFill="1" applyBorder="1" applyAlignment="1" applyProtection="1">
      <alignment horizontal="center" vertical="center"/>
    </xf>
    <xf numFmtId="2" fontId="59" fillId="0" borderId="27" xfId="0" applyNumberFormat="1" applyFont="1" applyFill="1" applyBorder="1" applyAlignment="1" applyProtection="1">
      <alignment horizontal="right" vertical="center"/>
    </xf>
    <xf numFmtId="1" fontId="59" fillId="0" borderId="27" xfId="0" applyNumberFormat="1" applyFont="1" applyFill="1" applyBorder="1" applyAlignment="1" applyProtection="1">
      <alignment vertical="center"/>
    </xf>
    <xf numFmtId="2" fontId="59" fillId="0" borderId="57" xfId="0" applyNumberFormat="1" applyFont="1" applyFill="1" applyBorder="1" applyAlignment="1" applyProtection="1">
      <alignment horizontal="center" vertical="center"/>
    </xf>
    <xf numFmtId="1" fontId="59" fillId="0" borderId="28" xfId="0" applyNumberFormat="1" applyFont="1" applyFill="1" applyBorder="1" applyAlignment="1" applyProtection="1">
      <alignment horizontal="center" vertical="center"/>
    </xf>
    <xf numFmtId="2" fontId="59" fillId="0" borderId="27" xfId="0" applyNumberFormat="1" applyFont="1" applyFill="1" applyBorder="1" applyAlignment="1" applyProtection="1">
      <alignment horizontal="center" vertical="center"/>
    </xf>
    <xf numFmtId="1" fontId="59" fillId="0" borderId="58" xfId="0" applyNumberFormat="1" applyFont="1" applyFill="1" applyBorder="1" applyAlignment="1" applyProtection="1">
      <alignment horizontal="center" vertical="center"/>
    </xf>
    <xf numFmtId="2" fontId="59" fillId="20" borderId="19" xfId="0" applyNumberFormat="1" applyFont="1" applyFill="1" applyBorder="1" applyAlignment="1" applyProtection="1">
      <alignment horizontal="right" vertical="center"/>
    </xf>
    <xf numFmtId="4" fontId="59" fillId="0" borderId="18" xfId="0" applyNumberFormat="1" applyFont="1" applyFill="1" applyBorder="1" applyAlignment="1" applyProtection="1">
      <alignment horizontal="right" vertical="center"/>
    </xf>
    <xf numFmtId="1" fontId="59" fillId="20" borderId="55" xfId="0" applyNumberFormat="1" applyFont="1" applyFill="1" applyBorder="1" applyAlignment="1" applyProtection="1">
      <alignment vertical="center"/>
    </xf>
    <xf numFmtId="2" fontId="59" fillId="0" borderId="27" xfId="0" applyNumberFormat="1" applyFont="1" applyFill="1" applyBorder="1" applyAlignment="1" applyProtection="1">
      <alignment vertical="center"/>
    </xf>
    <xf numFmtId="0" fontId="59" fillId="0" borderId="16" xfId="0" applyFont="1" applyFill="1" applyBorder="1" applyAlignment="1" applyProtection="1">
      <alignment vertical="center"/>
    </xf>
    <xf numFmtId="1" fontId="59" fillId="0" borderId="16" xfId="0" applyNumberFormat="1" applyFont="1" applyFill="1" applyBorder="1" applyAlignment="1" applyProtection="1">
      <alignment horizontal="center" vertical="center"/>
    </xf>
    <xf numFmtId="0" fontId="63" fillId="20" borderId="16" xfId="0" applyFont="1" applyFill="1" applyBorder="1" applyAlignment="1" applyProtection="1">
      <alignment horizontal="right" vertical="center"/>
    </xf>
    <xf numFmtId="2" fontId="59" fillId="0" borderId="16" xfId="0" applyNumberFormat="1" applyFont="1" applyFill="1" applyBorder="1" applyAlignment="1" applyProtection="1">
      <alignment horizontal="right" vertical="center"/>
    </xf>
    <xf numFmtId="0" fontId="59" fillId="0" borderId="21" xfId="0" applyFont="1" applyFill="1" applyBorder="1" applyAlignment="1" applyProtection="1">
      <alignment vertical="center"/>
    </xf>
    <xf numFmtId="1" fontId="59" fillId="20" borderId="97" xfId="0" applyNumberFormat="1" applyFont="1" applyFill="1" applyBorder="1" applyAlignment="1" applyProtection="1">
      <alignment horizontal="center" vertical="center"/>
    </xf>
    <xf numFmtId="0" fontId="59" fillId="20" borderId="79" xfId="0" applyFont="1" applyFill="1" applyBorder="1" applyAlignment="1" applyProtection="1">
      <alignment horizontal="center" vertical="center"/>
    </xf>
    <xf numFmtId="2" fontId="59" fillId="20" borderId="15" xfId="0" applyNumberFormat="1" applyFont="1" applyFill="1" applyBorder="1" applyAlignment="1" applyProtection="1">
      <alignment horizontal="right" vertical="center"/>
    </xf>
    <xf numFmtId="0" fontId="59" fillId="0" borderId="90" xfId="0" applyFont="1" applyFill="1" applyBorder="1" applyAlignment="1" applyProtection="1">
      <alignment vertical="center"/>
    </xf>
    <xf numFmtId="2" fontId="59" fillId="20" borderId="62" xfId="0" applyNumberFormat="1" applyFont="1" applyFill="1" applyBorder="1" applyAlignment="1" applyProtection="1">
      <alignment horizontal="right" vertical="center"/>
    </xf>
    <xf numFmtId="2" fontId="59" fillId="20" borderId="31" xfId="0" applyNumberFormat="1" applyFont="1" applyFill="1" applyBorder="1" applyAlignment="1" applyProtection="1">
      <alignment horizontal="center" vertical="center"/>
    </xf>
    <xf numFmtId="1" fontId="59" fillId="20" borderId="31" xfId="0" applyNumberFormat="1" applyFont="1" applyFill="1" applyBorder="1" applyAlignment="1" applyProtection="1">
      <alignment horizontal="center" vertical="center"/>
    </xf>
    <xf numFmtId="1" fontId="59" fillId="20" borderId="22" xfId="0" applyNumberFormat="1" applyFont="1" applyFill="1" applyBorder="1" applyAlignment="1" applyProtection="1">
      <alignment horizontal="center" vertical="center"/>
    </xf>
    <xf numFmtId="1" fontId="59" fillId="0" borderId="63" xfId="0" applyNumberFormat="1" applyFont="1" applyFill="1" applyBorder="1" applyAlignment="1" applyProtection="1">
      <alignment vertical="center"/>
    </xf>
    <xf numFmtId="2" fontId="59" fillId="0" borderId="64" xfId="0" applyNumberFormat="1" applyFont="1" applyFill="1" applyBorder="1" applyAlignment="1" applyProtection="1">
      <alignment horizontal="center" vertical="center"/>
    </xf>
    <xf numFmtId="0" fontId="59" fillId="20" borderId="11" xfId="0" applyFont="1" applyFill="1" applyBorder="1" applyAlignment="1" applyProtection="1">
      <alignment horizontal="right" vertical="center"/>
    </xf>
    <xf numFmtId="2" fontId="59" fillId="20" borderId="71" xfId="0" applyNumberFormat="1" applyFont="1" applyFill="1" applyBorder="1" applyAlignment="1" applyProtection="1">
      <alignment horizontal="center" vertical="center"/>
    </xf>
    <xf numFmtId="0" fontId="59" fillId="0" borderId="47" xfId="0" applyFont="1" applyFill="1" applyBorder="1" applyAlignment="1" applyProtection="1">
      <alignment horizontal="center" vertical="center"/>
    </xf>
    <xf numFmtId="2" fontId="59" fillId="0" borderId="19" xfId="0" applyNumberFormat="1" applyFont="1" applyFill="1" applyBorder="1" applyAlignment="1" applyProtection="1">
      <alignment horizontal="right" vertical="center"/>
    </xf>
    <xf numFmtId="4" fontId="59" fillId="0" borderId="24" xfId="0" applyNumberFormat="1" applyFont="1" applyFill="1" applyBorder="1" applyAlignment="1" applyProtection="1">
      <alignment horizontal="right" vertical="center"/>
    </xf>
    <xf numFmtId="0" fontId="59" fillId="27" borderId="0" xfId="0" applyFont="1" applyFill="1" applyBorder="1" applyAlignment="1" applyProtection="1">
      <alignment vertical="center"/>
    </xf>
    <xf numFmtId="0" fontId="59" fillId="27" borderId="0" xfId="0" applyFont="1" applyFill="1" applyAlignment="1" applyProtection="1">
      <alignment vertical="center"/>
    </xf>
    <xf numFmtId="2" fontId="59" fillId="20" borderId="54" xfId="0" applyNumberFormat="1" applyFont="1" applyFill="1" applyBorder="1" applyAlignment="1" applyProtection="1">
      <alignment horizontal="right" vertical="center"/>
    </xf>
    <xf numFmtId="2" fontId="59" fillId="0" borderId="57" xfId="0" applyNumberFormat="1" applyFont="1" applyFill="1" applyBorder="1" applyAlignment="1" applyProtection="1">
      <alignment vertical="center"/>
    </xf>
    <xf numFmtId="1" fontId="59" fillId="0" borderId="95" xfId="0" applyNumberFormat="1" applyFont="1" applyFill="1" applyBorder="1" applyAlignment="1" applyProtection="1">
      <alignment vertical="center"/>
    </xf>
    <xf numFmtId="2" fontId="59" fillId="0" borderId="93" xfId="0" applyNumberFormat="1" applyFont="1" applyFill="1" applyBorder="1" applyAlignment="1" applyProtection="1">
      <alignment horizontal="right" vertical="center"/>
    </xf>
    <xf numFmtId="4" fontId="59" fillId="0" borderId="26" xfId="0" applyNumberFormat="1" applyFont="1" applyFill="1" applyBorder="1" applyAlignment="1" applyProtection="1">
      <alignment horizontal="right" vertical="center"/>
    </xf>
    <xf numFmtId="0" fontId="59" fillId="20" borderId="18" xfId="0" applyFont="1" applyFill="1" applyBorder="1" applyAlignment="1" applyProtection="1">
      <alignment vertical="center"/>
    </xf>
    <xf numFmtId="0" fontId="59" fillId="0" borderId="19" xfId="0" applyFont="1" applyBorder="1" applyAlignment="1">
      <alignment vertical="center"/>
    </xf>
    <xf numFmtId="1" fontId="59" fillId="20" borderId="18" xfId="0" applyNumberFormat="1" applyFont="1" applyFill="1" applyBorder="1" applyAlignment="1" applyProtection="1">
      <alignment horizontal="center" vertical="center"/>
    </xf>
    <xf numFmtId="2" fontId="59" fillId="0" borderId="54" xfId="0" applyNumberFormat="1" applyFont="1" applyFill="1" applyBorder="1" applyAlignment="1" applyProtection="1">
      <alignment horizontal="right" vertical="center"/>
    </xf>
    <xf numFmtId="2" fontId="59" fillId="0" borderId="18" xfId="0" applyNumberFormat="1" applyFont="1" applyFill="1" applyBorder="1" applyAlignment="1" applyProtection="1">
      <alignment vertical="center"/>
    </xf>
    <xf numFmtId="0" fontId="59" fillId="0" borderId="19" xfId="0" applyFont="1" applyFill="1" applyBorder="1" applyAlignment="1" applyProtection="1">
      <alignment vertical="center"/>
    </xf>
    <xf numFmtId="1" fontId="59" fillId="0" borderId="55" xfId="0" applyNumberFormat="1" applyFont="1" applyFill="1" applyBorder="1" applyAlignment="1" applyProtection="1">
      <alignment vertical="center"/>
    </xf>
    <xf numFmtId="2" fontId="59" fillId="0" borderId="54" xfId="0" applyNumberFormat="1" applyFont="1" applyFill="1" applyBorder="1" applyAlignment="1" applyProtection="1">
      <alignment vertical="center"/>
    </xf>
    <xf numFmtId="1" fontId="59" fillId="0" borderId="19" xfId="0" applyNumberFormat="1" applyFont="1" applyFill="1" applyBorder="1" applyAlignment="1" applyProtection="1">
      <alignment vertical="center"/>
    </xf>
    <xf numFmtId="2" fontId="59" fillId="0" borderId="64" xfId="0" applyNumberFormat="1" applyFont="1" applyFill="1" applyBorder="1" applyAlignment="1" applyProtection="1">
      <alignment vertical="center"/>
    </xf>
    <xf numFmtId="1" fontId="59" fillId="0" borderId="22" xfId="0" applyNumberFormat="1" applyFont="1" applyFill="1" applyBorder="1" applyAlignment="1" applyProtection="1">
      <alignment vertical="center"/>
    </xf>
    <xf numFmtId="4" fontId="59" fillId="0" borderId="31" xfId="0" applyNumberFormat="1" applyFont="1" applyFill="1" applyBorder="1" applyAlignment="1" applyProtection="1">
      <alignment horizontal="right" vertical="center"/>
    </xf>
    <xf numFmtId="0" fontId="63" fillId="0" borderId="17" xfId="0" applyFont="1" applyFill="1" applyBorder="1" applyAlignment="1" applyProtection="1">
      <alignment horizontal="right" vertical="center"/>
    </xf>
    <xf numFmtId="2" fontId="59" fillId="0" borderId="17" xfId="0" applyNumberFormat="1" applyFont="1" applyFill="1" applyBorder="1" applyAlignment="1" applyProtection="1">
      <alignment horizontal="right" vertical="center"/>
    </xf>
    <xf numFmtId="0" fontId="59" fillId="0" borderId="95" xfId="0" applyFont="1" applyFill="1" applyBorder="1" applyAlignment="1">
      <alignment horizontal="right" vertical="center"/>
    </xf>
    <xf numFmtId="1" fontId="59" fillId="0" borderId="58" xfId="0" applyNumberFormat="1" applyFont="1" applyFill="1" applyBorder="1" applyAlignment="1" applyProtection="1">
      <alignment horizontal="right" vertical="center"/>
    </xf>
    <xf numFmtId="1" fontId="59" fillId="0" borderId="100" xfId="0" applyNumberFormat="1" applyFont="1" applyFill="1" applyBorder="1" applyAlignment="1" applyProtection="1">
      <alignment horizontal="right" vertical="center"/>
    </xf>
    <xf numFmtId="0" fontId="59" fillId="0" borderId="27" xfId="0" applyFont="1" applyFill="1" applyBorder="1" applyAlignment="1" applyProtection="1">
      <alignment horizontal="left" vertical="center"/>
    </xf>
    <xf numFmtId="0" fontId="59" fillId="0" borderId="16" xfId="0" applyFont="1" applyFill="1" applyBorder="1" applyAlignment="1" applyProtection="1">
      <alignment horizontal="left" vertical="center"/>
    </xf>
    <xf numFmtId="0" fontId="29" fillId="0" borderId="16" xfId="0" applyFont="1" applyFill="1" applyBorder="1" applyAlignment="1" applyProtection="1">
      <alignment horizontal="right" vertical="center"/>
    </xf>
    <xf numFmtId="1" fontId="59" fillId="0" borderId="27" xfId="0" applyNumberFormat="1" applyFont="1" applyFill="1" applyBorder="1" applyAlignment="1" applyProtection="1">
      <alignment horizontal="center" vertical="center"/>
    </xf>
    <xf numFmtId="1" fontId="59" fillId="0" borderId="28" xfId="0" applyNumberFormat="1" applyFont="1" applyFill="1" applyBorder="1" applyAlignment="1" applyProtection="1">
      <alignment horizontal="right" vertical="center"/>
    </xf>
    <xf numFmtId="1" fontId="59" fillId="0" borderId="77" xfId="0" applyNumberFormat="1" applyFont="1" applyFill="1" applyBorder="1" applyAlignment="1" applyProtection="1">
      <alignment horizontal="right" vertical="center"/>
    </xf>
    <xf numFmtId="0" fontId="63" fillId="0" borderId="16" xfId="0" applyFont="1" applyFill="1" applyBorder="1" applyAlignment="1" applyProtection="1">
      <alignment horizontal="right" vertical="center"/>
    </xf>
    <xf numFmtId="2" fontId="62" fillId="26" borderId="54" xfId="0" applyNumberFormat="1" applyFont="1" applyFill="1" applyBorder="1" applyAlignment="1" applyProtection="1">
      <alignment horizontal="right" vertical="center"/>
    </xf>
    <xf numFmtId="1" fontId="62" fillId="26" borderId="25" xfId="0" applyNumberFormat="1" applyFont="1" applyFill="1" applyBorder="1" applyAlignment="1" applyProtection="1">
      <alignment horizontal="right" vertical="center"/>
    </xf>
    <xf numFmtId="2" fontId="62" fillId="26" borderId="24" xfId="0" applyNumberFormat="1" applyFont="1" applyFill="1" applyBorder="1" applyAlignment="1" applyProtection="1">
      <alignment horizontal="right" vertical="center"/>
    </xf>
    <xf numFmtId="1" fontId="59" fillId="26" borderId="38" xfId="0" applyNumberFormat="1" applyFont="1" applyFill="1" applyBorder="1" applyAlignment="1" applyProtection="1">
      <alignment horizontal="right" vertical="center"/>
    </xf>
    <xf numFmtId="1" fontId="59" fillId="20" borderId="93" xfId="0" applyNumberFormat="1" applyFont="1" applyFill="1" applyBorder="1" applyAlignment="1" applyProtection="1">
      <alignment horizontal="right" vertical="center"/>
    </xf>
    <xf numFmtId="1" fontId="59" fillId="20" borderId="100" xfId="0" applyNumberFormat="1" applyFont="1" applyFill="1" applyBorder="1" applyAlignment="1" applyProtection="1">
      <alignment horizontal="right" vertical="center"/>
    </xf>
    <xf numFmtId="0" fontId="59" fillId="0" borderId="18" xfId="0" applyFont="1" applyFill="1" applyBorder="1" applyAlignment="1" applyProtection="1">
      <alignment horizontal="left" vertical="center"/>
    </xf>
    <xf numFmtId="0" fontId="59" fillId="0" borderId="19" xfId="0" applyFont="1" applyFill="1" applyBorder="1" applyAlignment="1" applyProtection="1">
      <alignment horizontal="left" vertical="center"/>
    </xf>
    <xf numFmtId="0" fontId="29" fillId="0" borderId="19" xfId="0" applyFont="1" applyFill="1" applyBorder="1" applyAlignment="1" applyProtection="1">
      <alignment horizontal="right" vertical="center"/>
    </xf>
    <xf numFmtId="2" fontId="59" fillId="26" borderId="19" xfId="0" applyNumberFormat="1" applyFont="1" applyFill="1" applyBorder="1" applyAlignment="1" applyProtection="1">
      <alignment horizontal="right" vertical="center"/>
    </xf>
    <xf numFmtId="1" fontId="59" fillId="26" borderId="19" xfId="0" applyNumberFormat="1" applyFont="1" applyFill="1" applyBorder="1" applyAlignment="1" applyProtection="1">
      <alignment horizontal="right" vertical="center"/>
    </xf>
    <xf numFmtId="2" fontId="59" fillId="26" borderId="18" xfId="0" applyNumberFormat="1" applyFont="1" applyFill="1" applyBorder="1" applyAlignment="1" applyProtection="1">
      <alignment horizontal="right" vertical="center"/>
    </xf>
    <xf numFmtId="1" fontId="59" fillId="26" borderId="55" xfId="0" applyNumberFormat="1" applyFont="1" applyFill="1" applyBorder="1" applyAlignment="1" applyProtection="1">
      <alignment horizontal="right" vertical="center"/>
    </xf>
    <xf numFmtId="0" fontId="59" fillId="25" borderId="0" xfId="0" applyFont="1" applyFill="1" applyBorder="1" applyAlignment="1" applyProtection="1">
      <alignment vertical="center"/>
    </xf>
    <xf numFmtId="0" fontId="59" fillId="25" borderId="0" xfId="0" applyFont="1" applyFill="1" applyAlignment="1" applyProtection="1">
      <alignment vertical="center"/>
    </xf>
    <xf numFmtId="1" fontId="59" fillId="26" borderId="28" xfId="0" applyNumberFormat="1" applyFont="1" applyFill="1" applyBorder="1" applyAlignment="1" applyProtection="1">
      <alignment horizontal="right" vertical="center"/>
    </xf>
    <xf numFmtId="2" fontId="59" fillId="26" borderId="26" xfId="0" applyNumberFormat="1" applyFont="1" applyFill="1" applyBorder="1" applyAlignment="1" applyProtection="1">
      <alignment horizontal="right" vertical="center"/>
    </xf>
    <xf numFmtId="1" fontId="59" fillId="26" borderId="77" xfId="0" applyNumberFormat="1" applyFont="1" applyFill="1" applyBorder="1" applyAlignment="1" applyProtection="1">
      <alignment horizontal="right" vertical="center"/>
    </xf>
    <xf numFmtId="0" fontId="59" fillId="0" borderId="90" xfId="0" applyFont="1" applyFill="1" applyBorder="1" applyAlignment="1" applyProtection="1">
      <alignment horizontal="left" vertical="center"/>
    </xf>
    <xf numFmtId="0" fontId="29" fillId="0" borderId="97" xfId="0" applyFont="1" applyFill="1" applyBorder="1" applyAlignment="1" applyProtection="1">
      <alignment horizontal="left" vertical="center"/>
    </xf>
    <xf numFmtId="0" fontId="59" fillId="0" borderId="55" xfId="0" applyFont="1" applyFill="1" applyBorder="1" applyAlignment="1" applyProtection="1">
      <alignment horizontal="center" vertical="center"/>
    </xf>
    <xf numFmtId="2" fontId="59" fillId="0" borderId="24" xfId="0" applyNumberFormat="1" applyFont="1" applyFill="1" applyBorder="1" applyAlignment="1" applyProtection="1">
      <alignment horizontal="right" vertical="center"/>
    </xf>
    <xf numFmtId="1" fontId="59" fillId="0" borderId="55" xfId="0" applyNumberFormat="1" applyFont="1" applyFill="1" applyBorder="1" applyAlignment="1" applyProtection="1">
      <alignment horizontal="right" vertical="center"/>
    </xf>
    <xf numFmtId="1" fontId="59" fillId="0" borderId="25" xfId="0" applyNumberFormat="1" applyFont="1" applyFill="1" applyBorder="1" applyAlignment="1" applyProtection="1">
      <alignment horizontal="right" vertical="center"/>
    </xf>
    <xf numFmtId="1" fontId="59" fillId="0" borderId="76" xfId="0" applyNumberFormat="1" applyFont="1" applyFill="1" applyBorder="1" applyAlignment="1" applyProtection="1">
      <alignment horizontal="right" vertical="center"/>
    </xf>
    <xf numFmtId="2" fontId="59" fillId="26" borderId="54" xfId="0" applyNumberFormat="1" applyFont="1" applyFill="1" applyBorder="1" applyAlignment="1" applyProtection="1">
      <alignment horizontal="right" vertical="center"/>
    </xf>
    <xf numFmtId="1" fontId="59" fillId="26" borderId="25" xfId="0" applyNumberFormat="1" applyFont="1" applyFill="1" applyBorder="1" applyAlignment="1" applyProtection="1">
      <alignment horizontal="right" vertical="center"/>
    </xf>
    <xf numFmtId="2" fontId="59" fillId="26" borderId="24" xfId="0" applyNumberFormat="1" applyFont="1" applyFill="1" applyBorder="1" applyAlignment="1" applyProtection="1">
      <alignment horizontal="right" vertical="center"/>
    </xf>
    <xf numFmtId="1" fontId="59" fillId="26" borderId="76" xfId="0" applyNumberFormat="1" applyFont="1" applyFill="1" applyBorder="1" applyAlignment="1" applyProtection="1">
      <alignment horizontal="right" vertical="center"/>
    </xf>
    <xf numFmtId="49" fontId="59" fillId="0" borderId="56" xfId="0" applyNumberFormat="1" applyFont="1" applyFill="1" applyBorder="1" applyAlignment="1">
      <alignment horizontal="center" vertical="center"/>
    </xf>
    <xf numFmtId="0" fontId="59" fillId="0" borderId="27" xfId="0" applyFont="1" applyFill="1" applyBorder="1" applyAlignment="1">
      <alignment vertical="center"/>
    </xf>
    <xf numFmtId="0" fontId="63" fillId="0" borderId="77" xfId="0" applyFont="1" applyFill="1" applyBorder="1" applyAlignment="1" applyProtection="1">
      <alignment horizontal="right" vertical="center"/>
    </xf>
    <xf numFmtId="2" fontId="62" fillId="26" borderId="57" xfId="0" applyNumberFormat="1" applyFont="1" applyFill="1" applyBorder="1" applyAlignment="1" applyProtection="1">
      <alignment horizontal="right" vertical="center"/>
    </xf>
    <xf numFmtId="1" fontId="62" fillId="26" borderId="28" xfId="0" applyNumberFormat="1" applyFont="1" applyFill="1" applyBorder="1" applyAlignment="1" applyProtection="1">
      <alignment horizontal="right" vertical="center"/>
    </xf>
    <xf numFmtId="1" fontId="59" fillId="20" borderId="28" xfId="0" applyNumberFormat="1" applyFont="1" applyFill="1" applyBorder="1" applyAlignment="1" applyProtection="1">
      <alignment horizontal="right" vertical="center"/>
    </xf>
    <xf numFmtId="1" fontId="59" fillId="20" borderId="77" xfId="0" applyNumberFormat="1" applyFont="1" applyFill="1" applyBorder="1" applyAlignment="1" applyProtection="1">
      <alignment horizontal="right" vertical="center"/>
    </xf>
    <xf numFmtId="1" fontId="62" fillId="0" borderId="91" xfId="0" applyNumberFormat="1" applyFont="1" applyFill="1" applyBorder="1" applyAlignment="1" applyProtection="1">
      <alignment horizontal="center" vertical="center"/>
    </xf>
    <xf numFmtId="1" fontId="59" fillId="26" borderId="100" xfId="0" applyNumberFormat="1" applyFont="1" applyFill="1" applyBorder="1" applyAlignment="1" applyProtection="1">
      <alignment horizontal="right" vertical="center"/>
    </xf>
    <xf numFmtId="0" fontId="59" fillId="20" borderId="21" xfId="0" applyFont="1" applyFill="1" applyBorder="1" applyAlignment="1" applyProtection="1">
      <alignment vertical="center"/>
    </xf>
    <xf numFmtId="0" fontId="59" fillId="0" borderId="15" xfId="0" applyFont="1" applyFill="1" applyBorder="1" applyAlignment="1" applyProtection="1">
      <alignment horizontal="left" vertical="center"/>
    </xf>
    <xf numFmtId="0" fontId="29" fillId="0" borderId="15" xfId="0" applyFont="1" applyFill="1" applyBorder="1" applyAlignment="1" applyProtection="1">
      <alignment horizontal="right" vertical="center"/>
    </xf>
    <xf numFmtId="1" fontId="59" fillId="20" borderId="21" xfId="0" applyNumberFormat="1" applyFont="1" applyFill="1" applyBorder="1" applyAlignment="1" applyProtection="1">
      <alignment horizontal="center" vertical="center"/>
    </xf>
    <xf numFmtId="0" fontId="59" fillId="20" borderId="94" xfId="0" applyFont="1" applyFill="1" applyBorder="1" applyAlignment="1" applyProtection="1">
      <alignment horizontal="center" vertical="center"/>
    </xf>
    <xf numFmtId="2" fontId="59" fillId="20" borderId="59" xfId="0" applyNumberFormat="1" applyFont="1" applyFill="1" applyBorder="1" applyAlignment="1" applyProtection="1">
      <alignment horizontal="right" vertical="center"/>
    </xf>
    <xf numFmtId="1" fontId="59" fillId="20" borderId="60" xfId="0" applyNumberFormat="1" applyFont="1" applyFill="1" applyBorder="1" applyAlignment="1" applyProtection="1">
      <alignment horizontal="right" vertical="center"/>
    </xf>
    <xf numFmtId="2" fontId="59" fillId="0" borderId="13" xfId="0" applyNumberFormat="1" applyFont="1" applyFill="1" applyBorder="1" applyAlignment="1" applyProtection="1">
      <alignment horizontal="right" vertical="center"/>
    </xf>
    <xf numFmtId="1" fontId="59" fillId="20" borderId="61" xfId="0" applyNumberFormat="1" applyFont="1" applyFill="1" applyBorder="1" applyAlignment="1" applyProtection="1">
      <alignment horizontal="right" vertical="center"/>
    </xf>
    <xf numFmtId="0" fontId="59" fillId="20" borderId="33" xfId="0" applyFont="1" applyFill="1" applyBorder="1" applyAlignment="1" applyProtection="1">
      <alignment vertical="center"/>
    </xf>
    <xf numFmtId="0" fontId="59" fillId="20" borderId="33" xfId="0" applyFont="1" applyFill="1" applyBorder="1" applyAlignment="1" applyProtection="1">
      <alignment horizontal="left" vertical="center"/>
    </xf>
    <xf numFmtId="0" fontId="59" fillId="20" borderId="35" xfId="0" applyFont="1" applyFill="1" applyBorder="1" applyAlignment="1" applyProtection="1">
      <alignment horizontal="left" vertical="center"/>
    </xf>
    <xf numFmtId="0" fontId="29" fillId="20" borderId="35" xfId="0" applyFont="1" applyFill="1" applyBorder="1" applyAlignment="1" applyProtection="1">
      <alignment horizontal="right" vertical="center"/>
    </xf>
    <xf numFmtId="2" fontId="59" fillId="20" borderId="40" xfId="0" applyNumberFormat="1" applyFont="1" applyFill="1" applyBorder="1" applyAlignment="1" applyProtection="1">
      <alignment horizontal="right" vertical="center"/>
    </xf>
    <xf numFmtId="1" fontId="59" fillId="20" borderId="33" xfId="0" applyNumberFormat="1" applyFont="1" applyFill="1" applyBorder="1" applyAlignment="1" applyProtection="1">
      <alignment horizontal="center" vertical="center"/>
    </xf>
    <xf numFmtId="1" fontId="59" fillId="20" borderId="73" xfId="0" applyNumberFormat="1" applyFont="1" applyFill="1" applyBorder="1" applyAlignment="1" applyProtection="1">
      <alignment horizontal="center" vertical="center"/>
    </xf>
    <xf numFmtId="4" fontId="59" fillId="0" borderId="73" xfId="0" applyNumberFormat="1" applyFont="1" applyFill="1" applyBorder="1" applyAlignment="1" applyProtection="1">
      <alignment horizontal="right" vertical="center"/>
    </xf>
    <xf numFmtId="1" fontId="59" fillId="20" borderId="66" xfId="0" applyNumberFormat="1" applyFont="1" applyFill="1" applyBorder="1" applyAlignment="1" applyProtection="1">
      <alignment horizontal="right" vertical="center"/>
    </xf>
    <xf numFmtId="2" fontId="59" fillId="28" borderId="40" xfId="0" applyNumberFormat="1" applyFont="1" applyFill="1" applyBorder="1" applyAlignment="1" applyProtection="1">
      <alignment horizontal="right" vertical="center"/>
    </xf>
    <xf numFmtId="1" fontId="59" fillId="28" borderId="34" xfId="0" applyNumberFormat="1" applyFont="1" applyFill="1" applyBorder="1" applyAlignment="1" applyProtection="1">
      <alignment horizontal="right" vertical="center"/>
    </xf>
    <xf numFmtId="2" fontId="59" fillId="28" borderId="73" xfId="0" applyNumberFormat="1" applyFont="1" applyFill="1" applyBorder="1" applyAlignment="1" applyProtection="1">
      <alignment horizontal="right" vertical="center"/>
    </xf>
    <xf numFmtId="1" fontId="59" fillId="28" borderId="41" xfId="0" applyNumberFormat="1" applyFont="1" applyFill="1" applyBorder="1" applyAlignment="1" applyProtection="1">
      <alignment horizontal="right" vertical="center"/>
    </xf>
    <xf numFmtId="2" fontId="59" fillId="20" borderId="35" xfId="0" applyNumberFormat="1" applyFont="1" applyFill="1" applyBorder="1" applyAlignment="1" applyProtection="1">
      <alignment horizontal="right" vertical="center"/>
    </xf>
    <xf numFmtId="0" fontId="59" fillId="20" borderId="27" xfId="0" applyFont="1" applyFill="1" applyBorder="1" applyAlignment="1" applyProtection="1">
      <alignment vertical="center"/>
    </xf>
    <xf numFmtId="1" fontId="59" fillId="20" borderId="27" xfId="0" applyNumberFormat="1" applyFont="1" applyFill="1" applyBorder="1" applyAlignment="1" applyProtection="1">
      <alignment horizontal="center" vertical="center"/>
    </xf>
    <xf numFmtId="0" fontId="59" fillId="20" borderId="95" xfId="0" applyFont="1" applyFill="1" applyBorder="1" applyAlignment="1" applyProtection="1">
      <alignment horizontal="center" vertical="center"/>
    </xf>
    <xf numFmtId="0" fontId="62" fillId="23" borderId="0" xfId="0" applyFont="1" applyFill="1" applyBorder="1" applyAlignment="1" applyProtection="1">
      <alignment vertical="center"/>
    </xf>
    <xf numFmtId="0" fontId="62" fillId="23" borderId="0" xfId="0" applyFont="1" applyFill="1" applyAlignment="1" applyProtection="1">
      <alignment vertical="center"/>
    </xf>
    <xf numFmtId="0" fontId="59" fillId="0" borderId="18" xfId="0" applyFont="1" applyFill="1" applyBorder="1" applyAlignment="1" applyProtection="1">
      <alignment horizontal="center" vertical="center"/>
    </xf>
    <xf numFmtId="1" fontId="59" fillId="0" borderId="18" xfId="0" applyNumberFormat="1" applyFont="1" applyFill="1" applyBorder="1" applyAlignment="1" applyProtection="1">
      <alignment horizontal="right" vertical="center"/>
    </xf>
    <xf numFmtId="4" fontId="59" fillId="0" borderId="53" xfId="0" applyNumberFormat="1" applyFont="1" applyFill="1" applyBorder="1" applyAlignment="1" applyProtection="1">
      <alignment horizontal="right" vertical="center"/>
    </xf>
    <xf numFmtId="2" fontId="59" fillId="0" borderId="37" xfId="0" applyNumberFormat="1" applyFont="1" applyFill="1" applyBorder="1" applyAlignment="1" applyProtection="1">
      <alignment horizontal="right" vertical="center"/>
    </xf>
    <xf numFmtId="2" fontId="59" fillId="0" borderId="90" xfId="0" applyNumberFormat="1" applyFont="1" applyFill="1" applyBorder="1" applyAlignment="1" applyProtection="1">
      <alignment horizontal="center" vertical="center"/>
    </xf>
    <xf numFmtId="1" fontId="59" fillId="0" borderId="90" xfId="0" applyNumberFormat="1" applyFont="1" applyFill="1" applyBorder="1" applyAlignment="1" applyProtection="1">
      <alignment horizontal="center" vertical="center"/>
    </xf>
    <xf numFmtId="0" fontId="59" fillId="0" borderId="90" xfId="0" applyFont="1" applyFill="1" applyBorder="1" applyAlignment="1" applyProtection="1">
      <alignment horizontal="center" vertical="center"/>
    </xf>
    <xf numFmtId="2" fontId="59" fillId="0" borderId="96" xfId="0" applyNumberFormat="1" applyFont="1" applyFill="1" applyBorder="1" applyAlignment="1" applyProtection="1">
      <alignment horizontal="right" vertical="center"/>
    </xf>
    <xf numFmtId="2" fontId="59" fillId="0" borderId="92" xfId="0" applyNumberFormat="1" applyFont="1" applyFill="1" applyBorder="1" applyAlignment="1" applyProtection="1">
      <alignment horizontal="right" vertical="center"/>
    </xf>
    <xf numFmtId="1" fontId="59" fillId="0" borderId="90" xfId="0" applyNumberFormat="1" applyFont="1" applyFill="1" applyBorder="1" applyAlignment="1" applyProtection="1">
      <alignment horizontal="right" vertical="center"/>
    </xf>
    <xf numFmtId="1" fontId="59" fillId="26" borderId="105" xfId="0" applyNumberFormat="1" applyFont="1" applyFill="1" applyBorder="1" applyAlignment="1" applyProtection="1">
      <alignment horizontal="right" vertical="center"/>
    </xf>
    <xf numFmtId="2" fontId="59" fillId="26" borderId="92" xfId="0" applyNumberFormat="1" applyFont="1" applyFill="1" applyBorder="1" applyAlignment="1" applyProtection="1">
      <alignment horizontal="right" vertical="center"/>
    </xf>
    <xf numFmtId="4" fontId="59" fillId="0" borderId="90" xfId="0" applyNumberFormat="1" applyFont="1" applyFill="1" applyBorder="1" applyAlignment="1" applyProtection="1">
      <alignment horizontal="right" vertical="center"/>
    </xf>
    <xf numFmtId="1" fontId="59" fillId="20" borderId="94" xfId="0" applyNumberFormat="1" applyFont="1" applyFill="1" applyBorder="1" applyAlignment="1" applyProtection="1">
      <alignment vertical="center"/>
    </xf>
    <xf numFmtId="0" fontId="59" fillId="0" borderId="91" xfId="0" applyFont="1" applyFill="1" applyBorder="1" applyAlignment="1" applyProtection="1">
      <alignment horizontal="center" vertical="center"/>
    </xf>
    <xf numFmtId="1" fontId="59" fillId="0" borderId="91" xfId="0" applyNumberFormat="1" applyFont="1" applyFill="1" applyBorder="1" applyAlignment="1" applyProtection="1">
      <alignment horizontal="right" vertical="center"/>
    </xf>
    <xf numFmtId="0" fontId="59" fillId="22" borderId="0" xfId="0" applyFont="1" applyFill="1" applyBorder="1" applyAlignment="1" applyProtection="1">
      <alignment vertical="center"/>
    </xf>
    <xf numFmtId="0" fontId="59" fillId="22" borderId="0" xfId="0" applyFont="1" applyFill="1" applyAlignment="1" applyProtection="1">
      <alignment vertical="center"/>
    </xf>
    <xf numFmtId="0" fontId="59" fillId="0" borderId="74" xfId="0" applyFont="1" applyFill="1" applyBorder="1" applyAlignment="1" applyProtection="1">
      <alignment vertical="center"/>
    </xf>
    <xf numFmtId="2" fontId="59" fillId="0" borderId="74" xfId="0" applyNumberFormat="1" applyFont="1" applyFill="1" applyBorder="1" applyAlignment="1" applyProtection="1">
      <alignment horizontal="right" vertical="center"/>
    </xf>
    <xf numFmtId="1" fontId="59" fillId="0" borderId="46" xfId="0" applyNumberFormat="1" applyFont="1" applyFill="1" applyBorder="1" applyAlignment="1" applyProtection="1">
      <alignment horizontal="center" vertical="center"/>
    </xf>
    <xf numFmtId="1" fontId="59" fillId="26" borderId="46" xfId="0" applyNumberFormat="1" applyFont="1" applyFill="1" applyBorder="1" applyAlignment="1" applyProtection="1">
      <alignment horizontal="right" vertical="center"/>
    </xf>
    <xf numFmtId="2" fontId="59" fillId="0" borderId="45" xfId="0" applyNumberFormat="1" applyFont="1" applyFill="1" applyBorder="1" applyAlignment="1" applyProtection="1">
      <alignment horizontal="right" vertical="center"/>
    </xf>
    <xf numFmtId="4" fontId="59" fillId="0" borderId="44" xfId="0" applyNumberFormat="1" applyFont="1" applyFill="1" applyBorder="1" applyAlignment="1" applyProtection="1">
      <alignment horizontal="right" vertical="center"/>
    </xf>
    <xf numFmtId="49" fontId="59" fillId="0" borderId="40" xfId="0" applyNumberFormat="1" applyFont="1" applyFill="1" applyBorder="1" applyAlignment="1" applyProtection="1">
      <alignment horizontal="center" vertical="center"/>
    </xf>
    <xf numFmtId="1" fontId="59" fillId="0" borderId="46" xfId="0" applyNumberFormat="1" applyFont="1" applyFill="1" applyBorder="1" applyAlignment="1" applyProtection="1">
      <alignment horizontal="right" vertical="center"/>
    </xf>
    <xf numFmtId="2" fontId="59" fillId="26" borderId="40" xfId="0" applyNumberFormat="1" applyFont="1" applyFill="1" applyBorder="1" applyAlignment="1" applyProtection="1">
      <alignment horizontal="right" vertical="center"/>
    </xf>
    <xf numFmtId="1" fontId="59" fillId="26" borderId="73" xfId="0" applyNumberFormat="1" applyFont="1" applyFill="1" applyBorder="1" applyAlignment="1" applyProtection="1">
      <alignment horizontal="center" vertical="center"/>
    </xf>
    <xf numFmtId="2" fontId="59" fillId="26" borderId="33" xfId="0" applyNumberFormat="1" applyFont="1" applyFill="1" applyBorder="1" applyAlignment="1" applyProtection="1">
      <alignment horizontal="right" vertical="center"/>
    </xf>
    <xf numFmtId="1" fontId="59" fillId="26" borderId="66" xfId="0" applyNumberFormat="1" applyFont="1" applyFill="1" applyBorder="1" applyAlignment="1" applyProtection="1">
      <alignment horizontal="right" vertical="center"/>
    </xf>
    <xf numFmtId="1" fontId="59" fillId="26" borderId="73" xfId="0" applyNumberFormat="1" applyFont="1" applyFill="1" applyBorder="1" applyAlignment="1" applyProtection="1">
      <alignment horizontal="right" vertical="center"/>
    </xf>
    <xf numFmtId="1" fontId="59" fillId="26" borderId="31" xfId="0" applyNumberFormat="1" applyFont="1" applyFill="1" applyBorder="1" applyAlignment="1" applyProtection="1">
      <alignment horizontal="right" vertical="center"/>
    </xf>
    <xf numFmtId="1" fontId="59" fillId="26" borderId="29" xfId="0" applyNumberFormat="1" applyFont="1" applyFill="1" applyBorder="1" applyAlignment="1" applyProtection="1">
      <alignment horizontal="right" vertical="center"/>
    </xf>
    <xf numFmtId="0" fontId="59" fillId="0" borderId="44" xfId="0" applyFont="1" applyFill="1" applyBorder="1" applyAlignment="1">
      <alignment vertical="center"/>
    </xf>
    <xf numFmtId="0" fontId="29" fillId="0" borderId="11" xfId="0" applyFont="1" applyFill="1" applyBorder="1" applyAlignment="1" applyProtection="1">
      <alignment horizontal="right" vertical="center"/>
    </xf>
    <xf numFmtId="1" fontId="59" fillId="20" borderId="45" xfId="0" applyNumberFormat="1" applyFont="1" applyFill="1" applyBorder="1" applyAlignment="1" applyProtection="1">
      <alignment horizontal="center" vertical="center"/>
    </xf>
    <xf numFmtId="1" fontId="59" fillId="20" borderId="46" xfId="0" applyNumberFormat="1" applyFont="1" applyFill="1" applyBorder="1" applyAlignment="1" applyProtection="1">
      <alignment horizontal="right" vertical="center"/>
    </xf>
    <xf numFmtId="1" fontId="59" fillId="0" borderId="12" xfId="0" applyNumberFormat="1" applyFont="1" applyFill="1" applyBorder="1" applyAlignment="1" applyProtection="1">
      <alignment horizontal="right" vertical="center"/>
    </xf>
    <xf numFmtId="2" fontId="59" fillId="20" borderId="11" xfId="0" applyNumberFormat="1" applyFont="1" applyFill="1" applyBorder="1" applyAlignment="1" applyProtection="1">
      <alignment horizontal="right" vertical="center"/>
    </xf>
    <xf numFmtId="1" fontId="59" fillId="20" borderId="46" xfId="0" applyNumberFormat="1" applyFont="1" applyFill="1" applyBorder="1" applyAlignment="1" applyProtection="1">
      <alignment vertical="center"/>
    </xf>
    <xf numFmtId="0" fontId="59" fillId="0" borderId="17" xfId="0" applyFont="1" applyFill="1" applyBorder="1" applyAlignment="1" applyProtection="1">
      <alignment horizontal="right" vertical="center"/>
    </xf>
    <xf numFmtId="2" fontId="59" fillId="0" borderId="47" xfId="0" applyNumberFormat="1" applyFont="1" applyFill="1" applyBorder="1" applyAlignment="1" applyProtection="1">
      <alignment horizontal="right" vertical="center"/>
    </xf>
    <xf numFmtId="1" fontId="59" fillId="0" borderId="48" xfId="0" applyNumberFormat="1" applyFont="1" applyFill="1" applyBorder="1" applyAlignment="1" applyProtection="1">
      <alignment horizontal="right" vertical="center"/>
    </xf>
    <xf numFmtId="1" fontId="59" fillId="0" borderId="67" xfId="0" applyNumberFormat="1" applyFont="1" applyFill="1" applyBorder="1" applyAlignment="1" applyProtection="1">
      <alignment horizontal="right" vertical="center"/>
    </xf>
    <xf numFmtId="0" fontId="59" fillId="0" borderId="95" xfId="0" applyFont="1" applyFill="1" applyBorder="1" applyAlignment="1" applyProtection="1">
      <alignment horizontal="right" vertical="center"/>
    </xf>
    <xf numFmtId="0" fontId="59" fillId="0" borderId="19" xfId="0" applyFont="1" applyFill="1" applyBorder="1" applyAlignment="1" applyProtection="1">
      <alignment horizontal="center" vertical="center"/>
    </xf>
    <xf numFmtId="2" fontId="59" fillId="0" borderId="75" xfId="0" applyNumberFormat="1" applyFont="1" applyFill="1" applyBorder="1" applyAlignment="1" applyProtection="1">
      <alignment horizontal="right" vertical="center"/>
    </xf>
    <xf numFmtId="1" fontId="59" fillId="0" borderId="24" xfId="0" applyNumberFormat="1" applyFont="1" applyFill="1" applyBorder="1" applyAlignment="1" applyProtection="1">
      <alignment horizontal="right" vertical="center"/>
    </xf>
    <xf numFmtId="1" fontId="59" fillId="0" borderId="26" xfId="0" applyNumberFormat="1" applyFont="1" applyFill="1" applyBorder="1" applyAlignment="1" applyProtection="1">
      <alignment horizontal="right" vertical="center"/>
    </xf>
    <xf numFmtId="0" fontId="59" fillId="0" borderId="24" xfId="0" applyFont="1" applyFill="1" applyBorder="1" applyAlignment="1" applyProtection="1">
      <alignment vertical="center"/>
    </xf>
    <xf numFmtId="0" fontId="59" fillId="0" borderId="30" xfId="0" applyFont="1" applyFill="1" applyBorder="1" applyAlignment="1" applyProtection="1">
      <alignment vertical="center"/>
    </xf>
    <xf numFmtId="0" fontId="59" fillId="0" borderId="22" xfId="0" applyFont="1" applyFill="1" applyBorder="1" applyAlignment="1" applyProtection="1">
      <alignment horizontal="right" vertical="center"/>
    </xf>
    <xf numFmtId="1" fontId="59" fillId="0" borderId="30" xfId="0" applyNumberFormat="1" applyFont="1" applyFill="1" applyBorder="1" applyAlignment="1" applyProtection="1">
      <alignment horizontal="center" vertical="center"/>
    </xf>
    <xf numFmtId="2" fontId="59" fillId="0" borderId="69" xfId="0" applyNumberFormat="1" applyFont="1" applyFill="1" applyBorder="1" applyAlignment="1" applyProtection="1">
      <alignment horizontal="right" vertical="center"/>
    </xf>
    <xf numFmtId="2" fontId="59" fillId="0" borderId="71" xfId="0" applyNumberFormat="1" applyFont="1" applyFill="1" applyBorder="1" applyAlignment="1" applyProtection="1">
      <alignment horizontal="right" vertical="center"/>
    </xf>
    <xf numFmtId="1" fontId="59" fillId="0" borderId="71" xfId="0" applyNumberFormat="1" applyFont="1" applyFill="1" applyBorder="1" applyAlignment="1" applyProtection="1">
      <alignment horizontal="right" vertical="center"/>
    </xf>
    <xf numFmtId="1" fontId="59" fillId="0" borderId="30" xfId="0" applyNumberFormat="1" applyFont="1" applyFill="1" applyBorder="1" applyAlignment="1" applyProtection="1">
      <alignment horizontal="right" vertical="center"/>
    </xf>
    <xf numFmtId="2" fontId="59" fillId="0" borderId="30" xfId="0" applyNumberFormat="1" applyFont="1" applyFill="1" applyBorder="1" applyAlignment="1" applyProtection="1">
      <alignment horizontal="right" vertical="center"/>
    </xf>
    <xf numFmtId="1" fontId="59" fillId="0" borderId="72" xfId="0" applyNumberFormat="1" applyFont="1" applyFill="1" applyBorder="1" applyAlignment="1" applyProtection="1">
      <alignment horizontal="right" vertical="center"/>
    </xf>
    <xf numFmtId="0" fontId="59" fillId="20" borderId="71" xfId="0" applyFont="1" applyFill="1" applyBorder="1" applyAlignment="1" applyProtection="1">
      <alignment vertical="center"/>
    </xf>
    <xf numFmtId="0" fontId="59" fillId="20" borderId="71" xfId="0" applyFont="1" applyFill="1" applyBorder="1" applyAlignment="1" applyProtection="1">
      <alignment horizontal="left" vertical="center"/>
    </xf>
    <xf numFmtId="0" fontId="59" fillId="20" borderId="20" xfId="0" applyFont="1" applyFill="1" applyBorder="1" applyAlignment="1" applyProtection="1">
      <alignment horizontal="left" vertical="center"/>
    </xf>
    <xf numFmtId="0" fontId="29" fillId="20" borderId="20" xfId="0" applyFont="1" applyFill="1" applyBorder="1" applyAlignment="1" applyProtection="1">
      <alignment horizontal="right" vertical="center"/>
    </xf>
    <xf numFmtId="2" fontId="59" fillId="26" borderId="20" xfId="0" applyNumberFormat="1" applyFont="1" applyFill="1" applyBorder="1" applyAlignment="1" applyProtection="1">
      <alignment horizontal="right" vertical="center"/>
    </xf>
    <xf numFmtId="1" fontId="59" fillId="26" borderId="30" xfId="0" applyNumberFormat="1" applyFont="1" applyFill="1" applyBorder="1" applyAlignment="1" applyProtection="1">
      <alignment horizontal="right" vertical="center"/>
    </xf>
    <xf numFmtId="2" fontId="59" fillId="26" borderId="30" xfId="0" applyNumberFormat="1" applyFont="1" applyFill="1" applyBorder="1" applyAlignment="1" applyProtection="1">
      <alignment horizontal="right" vertical="center"/>
    </xf>
    <xf numFmtId="1" fontId="59" fillId="26" borderId="42" xfId="0" applyNumberFormat="1" applyFont="1" applyFill="1" applyBorder="1" applyAlignment="1" applyProtection="1">
      <alignment horizontal="right" vertical="center"/>
    </xf>
    <xf numFmtId="2" fontId="59" fillId="20" borderId="20" xfId="0" applyNumberFormat="1" applyFont="1" applyFill="1" applyBorder="1" applyAlignment="1" applyProtection="1">
      <alignment horizontal="right" vertical="center"/>
    </xf>
    <xf numFmtId="4" fontId="59" fillId="0" borderId="71" xfId="0" applyNumberFormat="1" applyFont="1" applyFill="1" applyBorder="1" applyAlignment="1" applyProtection="1">
      <alignment horizontal="right" vertical="center"/>
    </xf>
    <xf numFmtId="0" fontId="59" fillId="0" borderId="73" xfId="0" applyFont="1" applyFill="1" applyBorder="1" applyAlignment="1" applyProtection="1">
      <alignment vertical="center" wrapText="1"/>
    </xf>
    <xf numFmtId="2" fontId="29" fillId="0" borderId="35" xfId="0" applyNumberFormat="1" applyFont="1" applyFill="1" applyBorder="1" applyAlignment="1" applyProtection="1">
      <alignment horizontal="right" vertical="center"/>
    </xf>
    <xf numFmtId="0" fontId="30" fillId="0" borderId="41" xfId="0" applyFont="1" applyFill="1" applyBorder="1" applyAlignment="1" applyProtection="1">
      <alignment horizontal="right" vertical="center"/>
    </xf>
    <xf numFmtId="1" fontId="59" fillId="0" borderId="73" xfId="0" applyNumberFormat="1" applyFont="1" applyFill="1" applyBorder="1" applyAlignment="1" applyProtection="1">
      <alignment horizontal="center" vertical="center"/>
    </xf>
    <xf numFmtId="1" fontId="59" fillId="0" borderId="34" xfId="0" applyNumberFormat="1" applyFont="1" applyFill="1" applyBorder="1" applyAlignment="1" applyProtection="1">
      <alignment horizontal="center" vertical="center"/>
    </xf>
    <xf numFmtId="0" fontId="59" fillId="0" borderId="34" xfId="0" applyFont="1" applyFill="1" applyBorder="1" applyAlignment="1" applyProtection="1">
      <alignment horizontal="center" vertical="center"/>
    </xf>
    <xf numFmtId="2" fontId="59" fillId="26" borderId="32" xfId="0" applyNumberFormat="1" applyFont="1" applyFill="1" applyBorder="1" applyAlignment="1" applyProtection="1">
      <alignment horizontal="right" vertical="center"/>
    </xf>
    <xf numFmtId="1" fontId="59" fillId="26" borderId="33" xfId="0" applyNumberFormat="1" applyFont="1" applyFill="1" applyBorder="1" applyAlignment="1" applyProtection="1">
      <alignment horizontal="right" vertical="center"/>
    </xf>
    <xf numFmtId="4" fontId="59" fillId="26" borderId="73" xfId="0" applyNumberFormat="1" applyFont="1" applyFill="1" applyBorder="1" applyAlignment="1" applyProtection="1">
      <alignment horizontal="right" vertical="center"/>
    </xf>
    <xf numFmtId="1" fontId="59" fillId="26" borderId="66" xfId="0" applyNumberFormat="1" applyFont="1" applyFill="1" applyBorder="1" applyAlignment="1" applyProtection="1">
      <alignment vertical="center"/>
    </xf>
    <xf numFmtId="0" fontId="59" fillId="23" borderId="0" xfId="0" applyFont="1" applyFill="1" applyBorder="1" applyAlignment="1" applyProtection="1">
      <alignment vertical="center"/>
    </xf>
    <xf numFmtId="0" fontId="59" fillId="23" borderId="0" xfId="0" applyFont="1" applyFill="1" applyAlignment="1" applyProtection="1">
      <alignment vertical="center"/>
    </xf>
    <xf numFmtId="0" fontId="59" fillId="0" borderId="67" xfId="0" applyFont="1" applyFill="1" applyBorder="1" applyAlignment="1" applyProtection="1">
      <alignment horizontal="left" vertical="center" wrapText="1"/>
    </xf>
    <xf numFmtId="2" fontId="29" fillId="0" borderId="17" xfId="0" applyNumberFormat="1" applyFont="1" applyFill="1" applyBorder="1" applyAlignment="1" applyProtection="1">
      <alignment horizontal="right" vertical="center"/>
    </xf>
    <xf numFmtId="0" fontId="29" fillId="0" borderId="68" xfId="0" applyFont="1" applyFill="1" applyBorder="1" applyAlignment="1" applyProtection="1">
      <alignment horizontal="right" vertical="center"/>
    </xf>
    <xf numFmtId="0" fontId="59" fillId="0" borderId="50" xfId="0" applyFont="1" applyFill="1" applyBorder="1" applyAlignment="1" applyProtection="1">
      <alignment horizontal="center" vertical="center"/>
    </xf>
    <xf numFmtId="1" fontId="59" fillId="26" borderId="51" xfId="0" applyNumberFormat="1" applyFont="1" applyFill="1" applyBorder="1" applyAlignment="1" applyProtection="1">
      <alignment horizontal="right" vertical="center"/>
    </xf>
    <xf numFmtId="0" fontId="59" fillId="0" borderId="74" xfId="0" applyFont="1" applyFill="1" applyBorder="1" applyAlignment="1" applyProtection="1">
      <alignment horizontal="left" vertical="center" wrapText="1"/>
    </xf>
    <xf numFmtId="2" fontId="29" fillId="0" borderId="11" xfId="0" applyNumberFormat="1" applyFont="1" applyFill="1" applyBorder="1" applyAlignment="1" applyProtection="1">
      <alignment horizontal="right" vertical="center"/>
    </xf>
    <xf numFmtId="0" fontId="29" fillId="0" borderId="12" xfId="0" applyFont="1" applyFill="1" applyBorder="1" applyAlignment="1" applyProtection="1">
      <alignment horizontal="right" vertical="center"/>
    </xf>
    <xf numFmtId="0" fontId="59" fillId="0" borderId="45" xfId="0" applyFont="1" applyFill="1" applyBorder="1" applyAlignment="1" applyProtection="1">
      <alignment horizontal="center" vertical="center"/>
    </xf>
    <xf numFmtId="2" fontId="59" fillId="0" borderId="44" xfId="0" applyNumberFormat="1" applyFont="1" applyFill="1" applyBorder="1" applyAlignment="1" applyProtection="1">
      <alignment horizontal="right" vertical="center"/>
    </xf>
    <xf numFmtId="1" fontId="59" fillId="0" borderId="44" xfId="0" applyNumberFormat="1" applyFont="1" applyFill="1" applyBorder="1" applyAlignment="1" applyProtection="1">
      <alignment horizontal="right" vertical="center"/>
    </xf>
    <xf numFmtId="0" fontId="59" fillId="0" borderId="48" xfId="0" applyFont="1" applyFill="1" applyBorder="1" applyAlignment="1" applyProtection="1">
      <alignment horizontal="left" vertical="center"/>
    </xf>
    <xf numFmtId="0" fontId="59" fillId="0" borderId="17" xfId="0" applyFont="1" applyFill="1" applyBorder="1" applyAlignment="1" applyProtection="1">
      <alignment horizontal="left" vertical="center"/>
    </xf>
    <xf numFmtId="0" fontId="64" fillId="0" borderId="11" xfId="0" applyFont="1" applyFill="1" applyBorder="1" applyAlignment="1" applyProtection="1">
      <alignment horizontal="left" vertical="center"/>
    </xf>
    <xf numFmtId="0" fontId="64" fillId="0" borderId="0" xfId="0" applyFont="1" applyFill="1" applyBorder="1" applyAlignment="1" applyProtection="1">
      <alignment horizontal="left" vertical="center"/>
    </xf>
    <xf numFmtId="0" fontId="65" fillId="0" borderId="0" xfId="0" applyFont="1" applyFill="1" applyBorder="1" applyAlignment="1" applyProtection="1">
      <alignment horizontal="left" vertical="center"/>
    </xf>
    <xf numFmtId="0" fontId="65" fillId="0" borderId="0" xfId="0" applyFont="1" applyFill="1" applyBorder="1" applyAlignment="1" applyProtection="1">
      <alignment horizontal="right" vertical="center"/>
    </xf>
    <xf numFmtId="2" fontId="64" fillId="0" borderId="37" xfId="0" applyNumberFormat="1" applyFont="1" applyFill="1" applyBorder="1" applyAlignment="1" applyProtection="1">
      <alignment horizontal="right" vertical="center"/>
    </xf>
    <xf numFmtId="2" fontId="64" fillId="0" borderId="0" xfId="0" applyNumberFormat="1" applyFont="1" applyFill="1" applyBorder="1" applyAlignment="1" applyProtection="1">
      <alignment horizontal="center" vertical="center"/>
    </xf>
    <xf numFmtId="1" fontId="64" fillId="0" borderId="0" xfId="0" applyNumberFormat="1" applyFont="1" applyFill="1" applyBorder="1" applyAlignment="1" applyProtection="1">
      <alignment horizontal="center" vertical="center"/>
    </xf>
    <xf numFmtId="0" fontId="64" fillId="0" borderId="0" xfId="0" applyFont="1" applyFill="1" applyBorder="1" applyAlignment="1" applyProtection="1">
      <alignment horizontal="center" vertical="center"/>
    </xf>
    <xf numFmtId="0" fontId="64" fillId="0" borderId="37" xfId="0" applyFont="1" applyFill="1" applyBorder="1" applyAlignment="1" applyProtection="1">
      <alignment horizontal="center" vertical="center"/>
    </xf>
    <xf numFmtId="0" fontId="64" fillId="0" borderId="38" xfId="0" applyFont="1" applyFill="1" applyBorder="1" applyAlignment="1" applyProtection="1">
      <alignment horizontal="center" vertical="center"/>
    </xf>
    <xf numFmtId="0" fontId="64" fillId="0" borderId="0" xfId="0" applyFont="1" applyFill="1" applyBorder="1" applyAlignment="1" applyProtection="1">
      <alignment vertical="center"/>
    </xf>
    <xf numFmtId="0" fontId="64" fillId="0" borderId="38" xfId="0" applyFont="1" applyFill="1" applyBorder="1" applyAlignment="1" applyProtection="1">
      <alignment vertical="center"/>
    </xf>
    <xf numFmtId="2" fontId="64" fillId="0" borderId="43" xfId="0" applyNumberFormat="1" applyFont="1" applyFill="1" applyBorder="1" applyAlignment="1" applyProtection="1">
      <alignment horizontal="right" vertical="center"/>
    </xf>
    <xf numFmtId="2" fontId="64" fillId="0" borderId="44" xfId="0" applyNumberFormat="1" applyFont="1" applyFill="1" applyBorder="1" applyAlignment="1" applyProtection="1">
      <alignment horizontal="center" vertical="center"/>
    </xf>
    <xf numFmtId="2" fontId="64" fillId="0" borderId="74" xfId="0" applyNumberFormat="1" applyFont="1" applyFill="1" applyBorder="1" applyAlignment="1" applyProtection="1">
      <alignment horizontal="right" vertical="center"/>
    </xf>
    <xf numFmtId="2" fontId="64" fillId="0" borderId="74" xfId="0" applyNumberFormat="1" applyFont="1" applyFill="1" applyBorder="1" applyAlignment="1" applyProtection="1">
      <alignment vertical="center"/>
    </xf>
    <xf numFmtId="0" fontId="64" fillId="0" borderId="74" xfId="0" applyFont="1" applyFill="1" applyBorder="1" applyAlignment="1" applyProtection="1">
      <alignment vertical="center"/>
    </xf>
    <xf numFmtId="0" fontId="64" fillId="0" borderId="46" xfId="0" applyFont="1" applyFill="1" applyBorder="1" applyAlignment="1" applyProtection="1">
      <alignment vertical="center"/>
    </xf>
    <xf numFmtId="2" fontId="64" fillId="0" borderId="45" xfId="0" applyNumberFormat="1" applyFont="1" applyFill="1" applyBorder="1" applyAlignment="1" applyProtection="1">
      <alignment horizontal="right" vertical="center"/>
    </xf>
    <xf numFmtId="4" fontId="64" fillId="0" borderId="74" xfId="0" applyNumberFormat="1" applyFont="1" applyFill="1" applyBorder="1" applyAlignment="1" applyProtection="1">
      <alignment horizontal="right" vertical="center"/>
    </xf>
    <xf numFmtId="2" fontId="64" fillId="26" borderId="43" xfId="0" applyNumberFormat="1" applyFont="1" applyFill="1" applyBorder="1" applyAlignment="1" applyProtection="1">
      <alignment horizontal="right" vertical="center"/>
    </xf>
    <xf numFmtId="2" fontId="64" fillId="26" borderId="74" xfId="0" applyNumberFormat="1" applyFont="1" applyFill="1" applyBorder="1" applyAlignment="1" applyProtection="1">
      <alignment horizontal="right" vertical="center"/>
    </xf>
    <xf numFmtId="2" fontId="64" fillId="26" borderId="74" xfId="0" applyNumberFormat="1" applyFont="1" applyFill="1" applyBorder="1" applyAlignment="1" applyProtection="1">
      <alignment vertical="center"/>
    </xf>
    <xf numFmtId="0" fontId="64" fillId="26" borderId="74" xfId="0" applyFont="1" applyFill="1" applyBorder="1" applyAlignment="1" applyProtection="1">
      <alignment vertical="center"/>
    </xf>
    <xf numFmtId="0" fontId="64" fillId="0" borderId="67" xfId="0" applyFont="1" applyFill="1" applyBorder="1" applyAlignment="1" applyProtection="1">
      <alignment vertical="center"/>
    </xf>
    <xf numFmtId="2" fontId="64" fillId="0" borderId="47" xfId="0" applyNumberFormat="1" applyFont="1" applyFill="1" applyBorder="1" applyAlignment="1" applyProtection="1">
      <alignment horizontal="right" vertical="center"/>
    </xf>
    <xf numFmtId="2" fontId="64" fillId="0" borderId="67" xfId="0" applyNumberFormat="1" applyFont="1" applyFill="1" applyBorder="1" applyAlignment="1" applyProtection="1">
      <alignment horizontal="center" vertical="center"/>
    </xf>
    <xf numFmtId="2" fontId="64" fillId="0" borderId="48" xfId="0" applyNumberFormat="1" applyFont="1" applyFill="1" applyBorder="1" applyAlignment="1" applyProtection="1">
      <alignment horizontal="center" vertical="center"/>
    </xf>
    <xf numFmtId="0" fontId="64" fillId="0" borderId="48" xfId="0" applyFont="1" applyFill="1" applyBorder="1" applyAlignment="1" applyProtection="1">
      <alignment horizontal="center" vertical="center"/>
    </xf>
    <xf numFmtId="2" fontId="64" fillId="0" borderId="67" xfId="0" applyNumberFormat="1" applyFont="1" applyFill="1" applyBorder="1" applyAlignment="1" applyProtection="1">
      <alignment horizontal="right" vertical="center"/>
    </xf>
    <xf numFmtId="2" fontId="64" fillId="0" borderId="67" xfId="0" applyNumberFormat="1" applyFont="1" applyFill="1" applyBorder="1" applyAlignment="1" applyProtection="1">
      <alignment vertical="center"/>
    </xf>
    <xf numFmtId="0" fontId="64" fillId="0" borderId="51" xfId="0" applyFont="1" applyFill="1" applyBorder="1" applyAlignment="1" applyProtection="1">
      <alignment vertical="center"/>
    </xf>
    <xf numFmtId="2" fontId="64" fillId="0" borderId="50" xfId="0" applyNumberFormat="1" applyFont="1" applyFill="1" applyBorder="1" applyAlignment="1" applyProtection="1">
      <alignment horizontal="right" vertical="center"/>
    </xf>
    <xf numFmtId="4" fontId="64" fillId="0" borderId="67" xfId="0" applyNumberFormat="1" applyFont="1" applyFill="1" applyBorder="1" applyAlignment="1" applyProtection="1">
      <alignment horizontal="right" vertical="center"/>
    </xf>
    <xf numFmtId="0" fontId="64" fillId="0" borderId="26" xfId="0" applyFont="1" applyFill="1" applyBorder="1" applyAlignment="1" applyProtection="1">
      <alignment vertical="center"/>
    </xf>
    <xf numFmtId="2" fontId="64" fillId="0" borderId="56" xfId="0" applyNumberFormat="1" applyFont="1" applyFill="1" applyBorder="1" applyAlignment="1" applyProtection="1">
      <alignment horizontal="right" vertical="center"/>
    </xf>
    <xf numFmtId="2" fontId="64" fillId="0" borderId="26" xfId="0" applyNumberFormat="1" applyFont="1" applyFill="1" applyBorder="1" applyAlignment="1" applyProtection="1">
      <alignment horizontal="center" vertical="center"/>
    </xf>
    <xf numFmtId="2" fontId="64" fillId="0" borderId="91" xfId="0" applyNumberFormat="1" applyFont="1" applyFill="1" applyBorder="1" applyAlignment="1" applyProtection="1">
      <alignment horizontal="center" vertical="center"/>
    </xf>
    <xf numFmtId="2" fontId="64" fillId="0" borderId="26" xfId="0" applyNumberFormat="1" applyFont="1" applyFill="1" applyBorder="1" applyAlignment="1" applyProtection="1">
      <alignment horizontal="right" vertical="center"/>
    </xf>
    <xf numFmtId="2" fontId="64" fillId="0" borderId="26" xfId="0" applyNumberFormat="1" applyFont="1" applyFill="1" applyBorder="1" applyAlignment="1" applyProtection="1">
      <alignment vertical="center"/>
    </xf>
    <xf numFmtId="0" fontId="64" fillId="0" borderId="58" xfId="0" applyFont="1" applyFill="1" applyBorder="1" applyAlignment="1" applyProtection="1">
      <alignment vertical="center"/>
    </xf>
    <xf numFmtId="2" fontId="64" fillId="26" borderId="56" xfId="0" applyNumberFormat="1" applyFont="1" applyFill="1" applyBorder="1" applyAlignment="1" applyProtection="1">
      <alignment horizontal="right" vertical="center"/>
    </xf>
    <xf numFmtId="2" fontId="64" fillId="26" borderId="26" xfId="0" applyNumberFormat="1" applyFont="1" applyFill="1" applyBorder="1" applyAlignment="1" applyProtection="1">
      <alignment horizontal="right" vertical="center"/>
    </xf>
    <xf numFmtId="2" fontId="64" fillId="26" borderId="26" xfId="0" applyNumberFormat="1" applyFont="1" applyFill="1" applyBorder="1" applyAlignment="1" applyProtection="1">
      <alignment vertical="center"/>
    </xf>
    <xf numFmtId="0" fontId="64" fillId="26" borderId="26" xfId="0" applyFont="1" applyFill="1" applyBorder="1" applyAlignment="1" applyProtection="1">
      <alignment vertical="center"/>
    </xf>
    <xf numFmtId="2" fontId="64" fillId="0" borderId="93" xfId="0" applyNumberFormat="1" applyFont="1" applyFill="1" applyBorder="1" applyAlignment="1" applyProtection="1">
      <alignment horizontal="right" vertical="center"/>
    </xf>
    <xf numFmtId="4" fontId="64" fillId="0" borderId="26" xfId="0" applyNumberFormat="1" applyFont="1" applyFill="1" applyBorder="1" applyAlignment="1" applyProtection="1">
      <alignment horizontal="right" vertical="center"/>
    </xf>
    <xf numFmtId="0" fontId="64" fillId="0" borderId="31" xfId="0" applyFont="1" applyFill="1" applyBorder="1" applyAlignment="1" applyProtection="1">
      <alignment vertical="center"/>
    </xf>
    <xf numFmtId="2" fontId="64" fillId="0" borderId="62" xfId="0" applyNumberFormat="1" applyFont="1" applyFill="1" applyBorder="1" applyAlignment="1" applyProtection="1">
      <alignment horizontal="right" vertical="center"/>
    </xf>
    <xf numFmtId="2" fontId="64" fillId="0" borderId="31" xfId="0" applyNumberFormat="1" applyFont="1" applyFill="1" applyBorder="1" applyAlignment="1" applyProtection="1">
      <alignment horizontal="center" vertical="center"/>
    </xf>
    <xf numFmtId="2" fontId="64" fillId="0" borderId="63" xfId="0" applyNumberFormat="1" applyFont="1" applyFill="1" applyBorder="1" applyAlignment="1" applyProtection="1">
      <alignment horizontal="center" vertical="center"/>
    </xf>
    <xf numFmtId="0" fontId="64" fillId="0" borderId="63" xfId="0" applyFont="1" applyFill="1" applyBorder="1" applyAlignment="1" applyProtection="1">
      <alignment horizontal="center" vertical="center"/>
    </xf>
    <xf numFmtId="2" fontId="64" fillId="0" borderId="31" xfId="0" applyNumberFormat="1" applyFont="1" applyFill="1" applyBorder="1" applyAlignment="1" applyProtection="1">
      <alignment horizontal="right" vertical="center"/>
    </xf>
    <xf numFmtId="2" fontId="64" fillId="0" borderId="31" xfId="0" applyNumberFormat="1" applyFont="1" applyFill="1" applyBorder="1" applyAlignment="1" applyProtection="1">
      <alignment vertical="center"/>
    </xf>
    <xf numFmtId="0" fontId="64" fillId="0" borderId="29" xfId="0" applyFont="1" applyFill="1" applyBorder="1" applyAlignment="1" applyProtection="1">
      <alignment vertical="center"/>
    </xf>
    <xf numFmtId="2" fontId="64" fillId="0" borderId="65" xfId="0" applyNumberFormat="1" applyFont="1" applyFill="1" applyBorder="1" applyAlignment="1" applyProtection="1">
      <alignment horizontal="right" vertical="center"/>
    </xf>
    <xf numFmtId="4" fontId="64" fillId="0" borderId="31" xfId="0" applyNumberFormat="1" applyFont="1" applyFill="1" applyBorder="1" applyAlignment="1" applyProtection="1">
      <alignment horizontal="right" vertical="center"/>
    </xf>
    <xf numFmtId="0" fontId="65" fillId="0" borderId="0" xfId="0" applyFont="1" applyFill="1" applyBorder="1" applyAlignment="1" applyProtection="1">
      <alignment vertical="center"/>
    </xf>
    <xf numFmtId="0" fontId="64" fillId="0" borderId="20" xfId="0" applyFont="1" applyFill="1" applyBorder="1" applyAlignment="1" applyProtection="1">
      <alignment horizontal="left" vertical="center"/>
    </xf>
    <xf numFmtId="2" fontId="64" fillId="26" borderId="47" xfId="0" applyNumberFormat="1" applyFont="1" applyFill="1" applyBorder="1" applyAlignment="1" applyProtection="1">
      <alignment horizontal="right" vertical="center"/>
    </xf>
    <xf numFmtId="2" fontId="64" fillId="26" borderId="67" xfId="0" applyNumberFormat="1" applyFont="1" applyFill="1" applyBorder="1" applyAlignment="1" applyProtection="1">
      <alignment horizontal="right" vertical="center"/>
    </xf>
    <xf numFmtId="2" fontId="64" fillId="26" borderId="67" xfId="0" applyNumberFormat="1" applyFont="1" applyFill="1" applyBorder="1" applyAlignment="1" applyProtection="1">
      <alignment vertical="center"/>
    </xf>
    <xf numFmtId="0" fontId="64" fillId="26" borderId="67" xfId="0" applyFont="1" applyFill="1" applyBorder="1" applyAlignment="1" applyProtection="1">
      <alignment vertical="center"/>
    </xf>
    <xf numFmtId="2" fontId="64" fillId="26" borderId="62" xfId="0" applyNumberFormat="1" applyFont="1" applyFill="1" applyBorder="1" applyAlignment="1" applyProtection="1">
      <alignment horizontal="right" vertical="center"/>
    </xf>
    <xf numFmtId="2" fontId="64" fillId="26" borderId="31" xfId="0" applyNumberFormat="1" applyFont="1" applyFill="1" applyBorder="1" applyAlignment="1" applyProtection="1">
      <alignment horizontal="right" vertical="center"/>
    </xf>
    <xf numFmtId="2" fontId="64" fillId="26" borderId="31" xfId="0" applyNumberFormat="1" applyFont="1" applyFill="1" applyBorder="1" applyAlignment="1" applyProtection="1">
      <alignment vertical="center"/>
    </xf>
    <xf numFmtId="0" fontId="64" fillId="26" borderId="31" xfId="0" applyFont="1" applyFill="1" applyBorder="1" applyAlignment="1" applyProtection="1">
      <alignment vertical="center"/>
    </xf>
    <xf numFmtId="0" fontId="64" fillId="0" borderId="24" xfId="0" applyFont="1" applyFill="1" applyBorder="1" applyAlignment="1" applyProtection="1">
      <alignment vertical="center"/>
    </xf>
    <xf numFmtId="2" fontId="64" fillId="0" borderId="75" xfId="0" applyNumberFormat="1" applyFont="1" applyFill="1" applyBorder="1" applyAlignment="1" applyProtection="1">
      <alignment horizontal="right" vertical="center"/>
    </xf>
    <xf numFmtId="2" fontId="64" fillId="0" borderId="18" xfId="0" applyNumberFormat="1" applyFont="1" applyFill="1" applyBorder="1" applyAlignment="1" applyProtection="1">
      <alignment horizontal="center" vertical="center"/>
    </xf>
    <xf numFmtId="0" fontId="64" fillId="0" borderId="18" xfId="0" applyFont="1" applyFill="1" applyBorder="1" applyAlignment="1" applyProtection="1">
      <alignment horizontal="center" vertical="center"/>
    </xf>
    <xf numFmtId="2" fontId="64" fillId="0" borderId="24" xfId="0" applyNumberFormat="1" applyFont="1" applyFill="1" applyBorder="1" applyAlignment="1" applyProtection="1">
      <alignment horizontal="right" vertical="center"/>
    </xf>
    <xf numFmtId="2" fontId="64" fillId="0" borderId="24" xfId="0" applyNumberFormat="1" applyFont="1" applyFill="1" applyBorder="1" applyAlignment="1" applyProtection="1">
      <alignment vertical="center"/>
    </xf>
    <xf numFmtId="0" fontId="64" fillId="0" borderId="55" xfId="0" applyFont="1" applyFill="1" applyBorder="1" applyAlignment="1" applyProtection="1">
      <alignment vertical="center"/>
    </xf>
    <xf numFmtId="2" fontId="64" fillId="26" borderId="75" xfId="0" applyNumberFormat="1" applyFont="1" applyFill="1" applyBorder="1" applyAlignment="1" applyProtection="1">
      <alignment horizontal="right" vertical="center"/>
    </xf>
    <xf numFmtId="2" fontId="64" fillId="26" borderId="24" xfId="0" applyNumberFormat="1" applyFont="1" applyFill="1" applyBorder="1" applyAlignment="1" applyProtection="1">
      <alignment horizontal="right" vertical="center"/>
    </xf>
    <xf numFmtId="2" fontId="64" fillId="26" borderId="24" xfId="0" applyNumberFormat="1" applyFont="1" applyFill="1" applyBorder="1" applyAlignment="1" applyProtection="1">
      <alignment vertical="center"/>
    </xf>
    <xf numFmtId="0" fontId="64" fillId="26" borderId="24" xfId="0" applyFont="1" applyFill="1" applyBorder="1" applyAlignment="1" applyProtection="1">
      <alignment vertical="center"/>
    </xf>
    <xf numFmtId="2" fontId="64" fillId="0" borderId="25" xfId="0" applyNumberFormat="1" applyFont="1" applyFill="1" applyBorder="1" applyAlignment="1" applyProtection="1">
      <alignment horizontal="right" vertical="center"/>
    </xf>
    <xf numFmtId="3" fontId="64" fillId="0" borderId="24" xfId="0" applyNumberFormat="1" applyFont="1" applyFill="1" applyBorder="1" applyAlignment="1" applyProtection="1">
      <alignment horizontal="right" vertical="center"/>
    </xf>
    <xf numFmtId="4" fontId="64" fillId="0" borderId="24" xfId="0" applyNumberFormat="1" applyFont="1" applyFill="1" applyBorder="1" applyAlignment="1" applyProtection="1">
      <alignment horizontal="right" vertical="center"/>
    </xf>
    <xf numFmtId="0" fontId="59" fillId="0" borderId="19" xfId="0" applyFont="1" applyFill="1" applyBorder="1" applyAlignment="1">
      <alignment vertical="center"/>
    </xf>
    <xf numFmtId="3" fontId="64" fillId="0" borderId="31" xfId="0" applyNumberFormat="1" applyFont="1" applyFill="1" applyBorder="1" applyAlignment="1" applyProtection="1">
      <alignment horizontal="right" vertical="center"/>
    </xf>
    <xf numFmtId="0" fontId="29" fillId="0" borderId="0" xfId="0" applyFont="1" applyFill="1" applyBorder="1" applyAlignment="1" applyProtection="1">
      <alignment vertical="center"/>
    </xf>
    <xf numFmtId="0" fontId="59" fillId="0" borderId="0" xfId="0" applyFont="1" applyFill="1" applyBorder="1" applyAlignment="1" applyProtection="1">
      <alignment horizontal="left" vertical="center"/>
    </xf>
    <xf numFmtId="2" fontId="64" fillId="0" borderId="0" xfId="0" applyNumberFormat="1" applyFont="1" applyFill="1" applyBorder="1" applyAlignment="1" applyProtection="1">
      <alignment horizontal="right" vertical="center"/>
    </xf>
    <xf numFmtId="2" fontId="64" fillId="0" borderId="0" xfId="0" applyNumberFormat="1" applyFont="1" applyFill="1" applyBorder="1" applyAlignment="1" applyProtection="1">
      <alignment vertical="center"/>
    </xf>
    <xf numFmtId="2" fontId="64" fillId="26" borderId="0" xfId="0" applyNumberFormat="1" applyFont="1" applyFill="1" applyBorder="1" applyAlignment="1" applyProtection="1">
      <alignment horizontal="right" vertical="center"/>
    </xf>
    <xf numFmtId="4" fontId="64" fillId="0" borderId="0" xfId="0" applyNumberFormat="1" applyFont="1" applyFill="1" applyBorder="1" applyAlignment="1" applyProtection="1">
      <alignment horizontal="right" vertical="center"/>
    </xf>
    <xf numFmtId="0" fontId="65" fillId="0" borderId="11" xfId="0" applyFont="1" applyFill="1" applyBorder="1" applyAlignment="1" applyProtection="1">
      <alignment vertical="center"/>
    </xf>
    <xf numFmtId="0" fontId="65" fillId="0" borderId="11" xfId="0" applyFont="1" applyFill="1" applyBorder="1" applyAlignment="1" applyProtection="1">
      <alignment horizontal="left" vertical="center"/>
    </xf>
    <xf numFmtId="0" fontId="65" fillId="0" borderId="11" xfId="0" applyFont="1" applyFill="1" applyBorder="1" applyAlignment="1" applyProtection="1">
      <alignment horizontal="right" vertical="center"/>
    </xf>
    <xf numFmtId="2" fontId="64" fillId="0" borderId="10" xfId="0" applyNumberFormat="1" applyFont="1" applyFill="1" applyBorder="1" applyAlignment="1" applyProtection="1">
      <alignment horizontal="right" vertical="center"/>
    </xf>
    <xf numFmtId="2" fontId="64" fillId="0" borderId="11" xfId="0" applyNumberFormat="1" applyFont="1" applyFill="1" applyBorder="1" applyAlignment="1" applyProtection="1">
      <alignment horizontal="center" vertical="center"/>
    </xf>
    <xf numFmtId="1" fontId="64" fillId="0" borderId="11" xfId="0" applyNumberFormat="1" applyFont="1" applyFill="1" applyBorder="1" applyAlignment="1" applyProtection="1">
      <alignment horizontal="center" vertical="center"/>
    </xf>
    <xf numFmtId="0" fontId="64" fillId="0" borderId="11" xfId="0" applyFont="1" applyFill="1" applyBorder="1" applyAlignment="1" applyProtection="1">
      <alignment horizontal="center" vertical="center"/>
    </xf>
    <xf numFmtId="0" fontId="64" fillId="0" borderId="10" xfId="0" applyFont="1" applyFill="1" applyBorder="1" applyAlignment="1" applyProtection="1">
      <alignment horizontal="center" vertical="center"/>
    </xf>
    <xf numFmtId="0" fontId="64" fillId="0" borderId="12" xfId="0" applyFont="1" applyFill="1" applyBorder="1" applyAlignment="1" applyProtection="1">
      <alignment horizontal="center" vertical="center"/>
    </xf>
    <xf numFmtId="0" fontId="64" fillId="0" borderId="11" xfId="0" applyFont="1" applyFill="1" applyBorder="1" applyAlignment="1" applyProtection="1">
      <alignment vertical="center"/>
    </xf>
    <xf numFmtId="0" fontId="64" fillId="0" borderId="12" xfId="0" applyFont="1" applyFill="1" applyBorder="1" applyAlignment="1" applyProtection="1">
      <alignment vertical="center"/>
    </xf>
    <xf numFmtId="0" fontId="64" fillId="0" borderId="92" xfId="0" applyFont="1" applyFill="1" applyBorder="1" applyAlignment="1" applyProtection="1">
      <alignment vertical="center"/>
    </xf>
    <xf numFmtId="2" fontId="64" fillId="0" borderId="98" xfId="0" applyNumberFormat="1" applyFont="1" applyFill="1" applyBorder="1" applyAlignment="1" applyProtection="1">
      <alignment horizontal="right" vertical="center"/>
    </xf>
    <xf numFmtId="2" fontId="64" fillId="0" borderId="90" xfId="0" applyNumberFormat="1" applyFont="1" applyFill="1" applyBorder="1" applyAlignment="1" applyProtection="1">
      <alignment horizontal="center" vertical="center"/>
    </xf>
    <xf numFmtId="0" fontId="64" fillId="0" borderId="90" xfId="0" applyFont="1" applyFill="1" applyBorder="1" applyAlignment="1" applyProtection="1">
      <alignment horizontal="center" vertical="center"/>
    </xf>
    <xf numFmtId="2" fontId="64" fillId="0" borderId="92" xfId="0" applyNumberFormat="1" applyFont="1" applyFill="1" applyBorder="1" applyAlignment="1" applyProtection="1">
      <alignment horizontal="right" vertical="center"/>
    </xf>
    <xf numFmtId="0" fontId="64" fillId="0" borderId="94" xfId="0" applyFont="1" applyFill="1" applyBorder="1" applyAlignment="1" applyProtection="1">
      <alignment vertical="center"/>
    </xf>
    <xf numFmtId="2" fontId="64" fillId="26" borderId="98" xfId="0" applyNumberFormat="1" applyFont="1" applyFill="1" applyBorder="1" applyAlignment="1" applyProtection="1">
      <alignment horizontal="right" vertical="center"/>
    </xf>
    <xf numFmtId="2" fontId="64" fillId="26" borderId="92" xfId="0" applyNumberFormat="1" applyFont="1" applyFill="1" applyBorder="1" applyAlignment="1" applyProtection="1">
      <alignment horizontal="right" vertical="center"/>
    </xf>
    <xf numFmtId="2" fontId="64" fillId="26" borderId="92" xfId="0" applyNumberFormat="1" applyFont="1" applyFill="1" applyBorder="1" applyAlignment="1" applyProtection="1">
      <alignment vertical="center"/>
    </xf>
    <xf numFmtId="0" fontId="64" fillId="26" borderId="92" xfId="0" applyFont="1" applyFill="1" applyBorder="1" applyAlignment="1" applyProtection="1">
      <alignment vertical="center"/>
    </xf>
    <xf numFmtId="2" fontId="64" fillId="0" borderId="105" xfId="0" applyNumberFormat="1" applyFont="1" applyFill="1" applyBorder="1" applyAlignment="1" applyProtection="1">
      <alignment horizontal="right" vertical="center"/>
    </xf>
    <xf numFmtId="4" fontId="64" fillId="0" borderId="92" xfId="0" applyNumberFormat="1" applyFont="1" applyFill="1" applyBorder="1" applyAlignment="1" applyProtection="1">
      <alignment horizontal="right" vertical="center"/>
    </xf>
    <xf numFmtId="2" fontId="64" fillId="0" borderId="73" xfId="0" applyNumberFormat="1" applyFont="1" applyFill="1" applyBorder="1" applyAlignment="1" applyProtection="1">
      <alignment vertical="center"/>
    </xf>
    <xf numFmtId="4" fontId="64" fillId="0" borderId="73" xfId="0" applyNumberFormat="1" applyFont="1" applyFill="1" applyBorder="1" applyAlignment="1" applyProtection="1">
      <alignment horizontal="right" vertical="center"/>
    </xf>
    <xf numFmtId="0" fontId="59" fillId="0" borderId="22" xfId="0" applyFont="1" applyFill="1" applyBorder="1" applyAlignment="1">
      <alignment vertical="center"/>
    </xf>
    <xf numFmtId="0" fontId="29" fillId="20" borderId="11" xfId="0" applyFont="1" applyFill="1" applyBorder="1" applyAlignment="1" applyProtection="1">
      <alignment horizontal="left" vertical="center"/>
    </xf>
    <xf numFmtId="2" fontId="59" fillId="20" borderId="11" xfId="0" applyNumberFormat="1" applyFont="1" applyFill="1" applyBorder="1" applyAlignment="1" applyProtection="1">
      <alignment horizontal="center" vertical="center"/>
    </xf>
    <xf numFmtId="1" fontId="59" fillId="20" borderId="11" xfId="0" applyNumberFormat="1" applyFont="1" applyFill="1" applyBorder="1" applyAlignment="1" applyProtection="1">
      <alignment horizontal="center" vertical="center"/>
    </xf>
    <xf numFmtId="0" fontId="59" fillId="20" borderId="11" xfId="0" applyFont="1" applyFill="1" applyBorder="1" applyAlignment="1" applyProtection="1">
      <alignment vertical="center"/>
    </xf>
    <xf numFmtId="0" fontId="59" fillId="0" borderId="0" xfId="0" applyFont="1"/>
    <xf numFmtId="0" fontId="29" fillId="20" borderId="0" xfId="0" applyFont="1" applyFill="1" applyBorder="1" applyAlignment="1" applyProtection="1">
      <alignment horizontal="left" vertical="center"/>
    </xf>
    <xf numFmtId="0" fontId="29" fillId="20" borderId="0" xfId="0" applyFont="1" applyFill="1" applyBorder="1" applyAlignment="1" applyProtection="1">
      <alignment horizontal="right" vertical="center"/>
    </xf>
    <xf numFmtId="2" fontId="59" fillId="20" borderId="37" xfId="0" applyNumberFormat="1" applyFont="1" applyFill="1" applyBorder="1" applyAlignment="1" applyProtection="1">
      <alignment horizontal="right" vertical="center"/>
    </xf>
    <xf numFmtId="2" fontId="59" fillId="20" borderId="0" xfId="0" applyNumberFormat="1" applyFont="1" applyFill="1" applyBorder="1" applyAlignment="1" applyProtection="1">
      <alignment horizontal="center" vertical="center"/>
    </xf>
    <xf numFmtId="1" fontId="59" fillId="20" borderId="0" xfId="0" applyNumberFormat="1" applyFont="1" applyFill="1" applyBorder="1" applyAlignment="1" applyProtection="1">
      <alignment horizontal="center" vertical="center"/>
    </xf>
    <xf numFmtId="0" fontId="59" fillId="20" borderId="0" xfId="0" applyFont="1" applyFill="1" applyBorder="1" applyAlignment="1" applyProtection="1">
      <alignment horizontal="center" vertical="center"/>
    </xf>
    <xf numFmtId="0" fontId="59" fillId="20" borderId="67" xfId="0" applyFont="1" applyFill="1" applyBorder="1" applyAlignment="1" applyProtection="1">
      <alignment vertical="center"/>
    </xf>
    <xf numFmtId="0" fontId="59" fillId="20" borderId="90" xfId="0" applyFont="1" applyFill="1" applyBorder="1" applyAlignment="1" applyProtection="1">
      <alignment horizontal="left" vertical="center"/>
    </xf>
    <xf numFmtId="0" fontId="59" fillId="20" borderId="97" xfId="0" applyFont="1" applyFill="1" applyBorder="1" applyAlignment="1" applyProtection="1">
      <alignment horizontal="left" vertical="center"/>
    </xf>
    <xf numFmtId="2" fontId="59" fillId="20" borderId="96" xfId="0" applyNumberFormat="1" applyFont="1" applyFill="1" applyBorder="1" applyAlignment="1" applyProtection="1">
      <alignment horizontal="right" vertical="center"/>
    </xf>
    <xf numFmtId="2" fontId="59" fillId="20" borderId="90" xfId="0" applyNumberFormat="1" applyFont="1" applyFill="1" applyBorder="1" applyAlignment="1" applyProtection="1">
      <alignment horizontal="center" vertical="center"/>
    </xf>
    <xf numFmtId="1" fontId="59" fillId="20" borderId="90" xfId="0" applyNumberFormat="1" applyFont="1" applyFill="1" applyBorder="1" applyAlignment="1" applyProtection="1">
      <alignment horizontal="center" vertical="center"/>
    </xf>
    <xf numFmtId="0" fontId="59" fillId="20" borderId="31" xfId="0" applyFont="1" applyFill="1" applyBorder="1" applyAlignment="1" applyProtection="1">
      <alignment vertical="center"/>
    </xf>
    <xf numFmtId="2" fontId="59" fillId="20" borderId="43" xfId="0" applyNumberFormat="1" applyFont="1" applyFill="1" applyBorder="1" applyAlignment="1" applyProtection="1">
      <alignment horizontal="right" vertical="center"/>
    </xf>
    <xf numFmtId="0" fontId="29" fillId="0" borderId="0" xfId="0" applyFont="1" applyFill="1" applyBorder="1" applyAlignment="1" applyProtection="1">
      <alignment horizontal="left" vertical="center"/>
    </xf>
    <xf numFmtId="0" fontId="29" fillId="0" borderId="0" xfId="0" applyFont="1" applyFill="1" applyBorder="1" applyAlignment="1" applyProtection="1">
      <alignment horizontal="right" vertical="center"/>
    </xf>
    <xf numFmtId="2" fontId="59" fillId="0" borderId="0" xfId="0" applyNumberFormat="1" applyFont="1" applyFill="1" applyBorder="1" applyAlignment="1" applyProtection="1">
      <alignment horizontal="center" vertical="center"/>
    </xf>
    <xf numFmtId="1" fontId="59" fillId="0" borderId="0" xfId="0" applyNumberFormat="1" applyFont="1" applyFill="1" applyBorder="1" applyAlignment="1" applyProtection="1">
      <alignment horizontal="center" vertical="center"/>
    </xf>
    <xf numFmtId="0" fontId="59" fillId="0" borderId="73" xfId="0" applyFont="1" applyFill="1" applyBorder="1" applyAlignment="1" applyProtection="1">
      <alignment vertical="center"/>
    </xf>
    <xf numFmtId="0" fontId="59" fillId="0" borderId="31" xfId="0" applyFont="1" applyFill="1" applyBorder="1" applyAlignment="1" applyProtection="1">
      <alignment vertical="center"/>
    </xf>
    <xf numFmtId="1" fontId="61" fillId="0" borderId="31" xfId="0" applyNumberFormat="1" applyFont="1" applyFill="1" applyBorder="1" applyAlignment="1" applyProtection="1">
      <alignment horizontal="center" vertical="center"/>
    </xf>
    <xf numFmtId="0" fontId="29" fillId="20" borderId="0" xfId="0" applyFont="1" applyFill="1" applyBorder="1" applyAlignment="1" applyProtection="1">
      <alignment vertical="center"/>
    </xf>
    <xf numFmtId="0" fontId="66" fillId="20" borderId="0" xfId="0" applyFont="1" applyFill="1" applyBorder="1" applyAlignment="1" applyProtection="1">
      <alignment horizontal="right" vertical="center"/>
    </xf>
    <xf numFmtId="1" fontId="59" fillId="20" borderId="37" xfId="0" applyNumberFormat="1" applyFont="1" applyFill="1" applyBorder="1" applyAlignment="1" applyProtection="1">
      <alignment horizontal="right" vertical="center"/>
    </xf>
    <xf numFmtId="49" fontId="59" fillId="0" borderId="37" xfId="0" applyNumberFormat="1" applyFont="1" applyFill="1" applyBorder="1" applyAlignment="1" applyProtection="1">
      <alignment horizontal="center" vertical="center"/>
    </xf>
    <xf numFmtId="0" fontId="59" fillId="0" borderId="100" xfId="0" applyFont="1" applyFill="1" applyBorder="1" applyAlignment="1" applyProtection="1">
      <alignment horizontal="left" vertical="center"/>
    </xf>
    <xf numFmtId="1" fontId="61" fillId="0" borderId="26" xfId="0" applyNumberFormat="1" applyFont="1" applyFill="1" applyBorder="1" applyAlignment="1" applyProtection="1">
      <alignment horizontal="center" vertical="center"/>
    </xf>
    <xf numFmtId="2" fontId="59" fillId="0" borderId="56" xfId="0" applyNumberFormat="1" applyFont="1" applyFill="1" applyBorder="1" applyAlignment="1" applyProtection="1">
      <alignment horizontal="right" vertical="center"/>
    </xf>
    <xf numFmtId="0" fontId="59" fillId="0" borderId="92" xfId="0" applyFont="1" applyFill="1" applyBorder="1" applyAlignment="1" applyProtection="1">
      <alignment vertical="center"/>
    </xf>
    <xf numFmtId="0" fontId="59" fillId="0" borderId="99" xfId="0" applyFont="1" applyFill="1" applyBorder="1" applyAlignment="1" applyProtection="1">
      <alignment horizontal="left" vertical="center"/>
    </xf>
    <xf numFmtId="2" fontId="59" fillId="0" borderId="92" xfId="0" applyNumberFormat="1" applyFont="1" applyFill="1" applyBorder="1" applyAlignment="1" applyProtection="1">
      <alignment horizontal="center" vertical="center"/>
    </xf>
    <xf numFmtId="1" fontId="61" fillId="0" borderId="92" xfId="0" applyNumberFormat="1" applyFont="1" applyFill="1" applyBorder="1" applyAlignment="1" applyProtection="1">
      <alignment horizontal="center" vertical="center"/>
    </xf>
    <xf numFmtId="2" fontId="59" fillId="0" borderId="98" xfId="0" applyNumberFormat="1" applyFont="1" applyFill="1" applyBorder="1" applyAlignment="1" applyProtection="1">
      <alignment horizontal="right" vertical="center"/>
    </xf>
    <xf numFmtId="4" fontId="59" fillId="0" borderId="92" xfId="0" applyNumberFormat="1" applyFont="1" applyFill="1" applyBorder="1" applyAlignment="1" applyProtection="1">
      <alignment horizontal="right" vertical="center"/>
    </xf>
    <xf numFmtId="0" fontId="29" fillId="0" borderId="100" xfId="0" applyFont="1" applyFill="1" applyBorder="1" applyAlignment="1" applyProtection="1">
      <alignment horizontal="right" vertical="center"/>
    </xf>
    <xf numFmtId="0" fontId="59" fillId="0" borderId="95" xfId="0" applyFont="1" applyFill="1" applyBorder="1" applyAlignment="1" applyProtection="1">
      <alignment horizontal="center" vertical="center"/>
    </xf>
    <xf numFmtId="1" fontId="59" fillId="21" borderId="90" xfId="0" applyNumberFormat="1" applyFont="1" applyFill="1" applyBorder="1" applyAlignment="1" applyProtection="1">
      <alignment horizontal="center" vertical="center"/>
    </xf>
    <xf numFmtId="0" fontId="59" fillId="20" borderId="90" xfId="0" applyFont="1" applyFill="1" applyBorder="1" applyAlignment="1" applyProtection="1">
      <alignment vertical="center"/>
    </xf>
    <xf numFmtId="2" fontId="59" fillId="20" borderId="69" xfId="0" applyNumberFormat="1" applyFont="1" applyFill="1" applyBorder="1" applyAlignment="1" applyProtection="1">
      <alignment horizontal="right" vertical="center"/>
    </xf>
    <xf numFmtId="2" fontId="59" fillId="20" borderId="30" xfId="0" applyNumberFormat="1" applyFont="1" applyFill="1" applyBorder="1" applyAlignment="1" applyProtection="1">
      <alignment horizontal="center" vertical="center"/>
    </xf>
    <xf numFmtId="1" fontId="59" fillId="20" borderId="30" xfId="0" applyNumberFormat="1" applyFont="1" applyFill="1" applyBorder="1" applyAlignment="1" applyProtection="1">
      <alignment horizontal="center" vertical="center"/>
    </xf>
    <xf numFmtId="0" fontId="59" fillId="0" borderId="17" xfId="0" applyFont="1" applyFill="1" applyBorder="1" applyAlignment="1">
      <alignment vertical="center"/>
    </xf>
    <xf numFmtId="0" fontId="59" fillId="0" borderId="68" xfId="0" applyFont="1" applyFill="1" applyBorder="1" applyAlignment="1">
      <alignment vertical="center"/>
    </xf>
    <xf numFmtId="2" fontId="59" fillId="0" borderId="43" xfId="0" applyNumberFormat="1" applyFont="1" applyFill="1" applyBorder="1" applyAlignment="1" applyProtection="1">
      <alignment horizontal="right" vertical="center"/>
    </xf>
    <xf numFmtId="0" fontId="59" fillId="20" borderId="73" xfId="0" applyFont="1" applyFill="1" applyBorder="1" applyAlignment="1" applyProtection="1">
      <alignment vertical="center"/>
    </xf>
    <xf numFmtId="2" fontId="59" fillId="0" borderId="95" xfId="0" applyNumberFormat="1" applyFont="1" applyFill="1" applyBorder="1" applyAlignment="1" applyProtection="1">
      <alignment horizontal="center" vertical="center"/>
    </xf>
    <xf numFmtId="1" fontId="61" fillId="0" borderId="91" xfId="0" applyNumberFormat="1" applyFont="1" applyFill="1" applyBorder="1" applyAlignment="1" applyProtection="1">
      <alignment horizontal="center" vertical="center"/>
    </xf>
    <xf numFmtId="0" fontId="59" fillId="20" borderId="24" xfId="0" applyFont="1" applyFill="1" applyBorder="1" applyAlignment="1" applyProtection="1">
      <alignment vertical="center"/>
    </xf>
    <xf numFmtId="0" fontId="59" fillId="20" borderId="53" xfId="0" applyFont="1" applyFill="1" applyBorder="1" applyAlignment="1" applyProtection="1">
      <alignment horizontal="left" vertical="center"/>
    </xf>
    <xf numFmtId="0" fontId="59" fillId="20" borderId="0" xfId="0" applyFont="1" applyFill="1" applyBorder="1" applyAlignment="1" applyProtection="1">
      <alignment horizontal="left" vertical="center"/>
    </xf>
    <xf numFmtId="1" fontId="59" fillId="20" borderId="24" xfId="0" applyNumberFormat="1" applyFont="1" applyFill="1" applyBorder="1" applyAlignment="1" applyProtection="1">
      <alignment horizontal="center" vertical="center"/>
    </xf>
    <xf numFmtId="0" fontId="30" fillId="20" borderId="11" xfId="0" applyFont="1" applyFill="1" applyBorder="1" applyAlignment="1" applyProtection="1">
      <alignment horizontal="right" vertical="center"/>
    </xf>
    <xf numFmtId="2" fontId="59" fillId="0" borderId="32" xfId="0" applyNumberFormat="1" applyFont="1" applyFill="1" applyBorder="1" applyAlignment="1" applyProtection="1">
      <alignment horizontal="right" vertical="center"/>
    </xf>
    <xf numFmtId="2" fontId="68" fillId="18" borderId="11" xfId="0" applyNumberFormat="1" applyFont="1" applyFill="1" applyBorder="1" applyAlignment="1" applyProtection="1">
      <alignment horizontal="center" vertical="center"/>
    </xf>
    <xf numFmtId="2" fontId="69" fillId="18" borderId="11" xfId="0" applyNumberFormat="1" applyFont="1" applyFill="1" applyBorder="1" applyAlignment="1" applyProtection="1">
      <alignment horizontal="center" vertical="center"/>
    </xf>
    <xf numFmtId="2" fontId="67" fillId="18" borderId="11" xfId="0" applyNumberFormat="1" applyFont="1" applyFill="1" applyBorder="1" applyAlignment="1" applyProtection="1">
      <alignment horizontal="right" vertical="center"/>
    </xf>
    <xf numFmtId="0" fontId="67" fillId="18" borderId="11" xfId="0" applyFont="1" applyFill="1" applyBorder="1" applyAlignment="1" applyProtection="1">
      <alignment horizontal="right" vertical="center"/>
    </xf>
    <xf numFmtId="0" fontId="67" fillId="18" borderId="11" xfId="0" applyFont="1" applyFill="1" applyBorder="1" applyAlignment="1" applyProtection="1">
      <alignment horizontal="center" vertical="center"/>
    </xf>
    <xf numFmtId="0" fontId="70" fillId="18" borderId="11" xfId="0" applyFont="1" applyFill="1" applyBorder="1" applyAlignment="1" applyProtection="1">
      <alignment horizontal="center" vertical="center"/>
    </xf>
    <xf numFmtId="2" fontId="70" fillId="18" borderId="11" xfId="0" applyNumberFormat="1" applyFont="1" applyFill="1" applyBorder="1" applyAlignment="1" applyProtection="1">
      <alignment horizontal="right" vertical="center"/>
    </xf>
    <xf numFmtId="0" fontId="71" fillId="18" borderId="11" xfId="0" applyFont="1" applyFill="1" applyBorder="1" applyAlignment="1" applyProtection="1">
      <alignment horizontal="left" vertical="center"/>
    </xf>
    <xf numFmtId="49" fontId="59" fillId="0" borderId="39" xfId="0" applyNumberFormat="1" applyFont="1" applyFill="1" applyBorder="1" applyAlignment="1" applyProtection="1">
      <alignment horizontal="left" vertical="center"/>
    </xf>
    <xf numFmtId="49" fontId="59" fillId="0" borderId="10" xfId="0" applyNumberFormat="1" applyFont="1" applyFill="1" applyBorder="1" applyAlignment="1" applyProtection="1">
      <alignment horizontal="left" vertical="center"/>
    </xf>
    <xf numFmtId="49" fontId="64" fillId="0" borderId="37" xfId="0" applyNumberFormat="1" applyFont="1" applyFill="1" applyBorder="1" applyAlignment="1" applyProtection="1">
      <alignment horizontal="center" vertical="center"/>
    </xf>
    <xf numFmtId="1" fontId="64" fillId="0" borderId="38" xfId="0" applyNumberFormat="1" applyFont="1" applyFill="1" applyBorder="1" applyAlignment="1" applyProtection="1">
      <alignment horizontal="center" vertical="center"/>
    </xf>
    <xf numFmtId="1" fontId="64" fillId="0" borderId="38" xfId="0" applyNumberFormat="1" applyFont="1" applyFill="1" applyBorder="1" applyAlignment="1" applyProtection="1">
      <alignment vertical="center"/>
    </xf>
    <xf numFmtId="0" fontId="65" fillId="20" borderId="0" xfId="0" applyFont="1" applyFill="1" applyBorder="1" applyAlignment="1" applyProtection="1">
      <alignment vertical="center"/>
    </xf>
    <xf numFmtId="0" fontId="65" fillId="20" borderId="0" xfId="0" applyFont="1" applyFill="1" applyBorder="1" applyAlignment="1" applyProtection="1">
      <alignment horizontal="left" vertical="center"/>
    </xf>
    <xf numFmtId="2" fontId="64" fillId="20" borderId="0" xfId="0" applyNumberFormat="1" applyFont="1" applyFill="1" applyBorder="1" applyAlignment="1" applyProtection="1">
      <alignment horizontal="center" vertical="center"/>
    </xf>
    <xf numFmtId="1" fontId="64" fillId="20" borderId="0" xfId="0" applyNumberFormat="1" applyFont="1" applyFill="1" applyBorder="1" applyAlignment="1" applyProtection="1">
      <alignment horizontal="center" vertical="center"/>
    </xf>
    <xf numFmtId="0" fontId="64" fillId="20" borderId="0" xfId="0" applyFont="1" applyFill="1" applyBorder="1" applyAlignment="1" applyProtection="1">
      <alignment horizontal="center" vertical="center"/>
    </xf>
    <xf numFmtId="0" fontId="64" fillId="20" borderId="37" xfId="0" applyFont="1" applyFill="1" applyBorder="1" applyAlignment="1" applyProtection="1">
      <alignment horizontal="center" vertical="center"/>
    </xf>
    <xf numFmtId="1" fontId="64" fillId="20" borderId="38" xfId="0" applyNumberFormat="1" applyFont="1" applyFill="1" applyBorder="1" applyAlignment="1" applyProtection="1">
      <alignment horizontal="center" vertical="center"/>
    </xf>
    <xf numFmtId="2" fontId="64" fillId="20" borderId="0" xfId="0" applyNumberFormat="1" applyFont="1" applyFill="1" applyBorder="1" applyAlignment="1" applyProtection="1">
      <alignment horizontal="right" vertical="center"/>
    </xf>
    <xf numFmtId="1" fontId="64" fillId="20" borderId="38" xfId="0" applyNumberFormat="1" applyFont="1" applyFill="1" applyBorder="1" applyAlignment="1" applyProtection="1">
      <alignment vertical="center"/>
    </xf>
    <xf numFmtId="0" fontId="64" fillId="0" borderId="0" xfId="0" applyFont="1" applyFill="1" applyAlignment="1" applyProtection="1">
      <alignment vertical="center"/>
    </xf>
    <xf numFmtId="0" fontId="64" fillId="20" borderId="0" xfId="0" applyFont="1" applyFill="1" applyBorder="1" applyAlignment="1" applyProtection="1">
      <alignment vertical="center"/>
    </xf>
    <xf numFmtId="0" fontId="64" fillId="20" borderId="0" xfId="0" applyFont="1" applyFill="1" applyAlignment="1" applyProtection="1">
      <alignment vertical="center"/>
    </xf>
    <xf numFmtId="1" fontId="64" fillId="0" borderId="0" xfId="0" applyNumberFormat="1" applyFont="1" applyFill="1" applyBorder="1" applyAlignment="1" applyProtection="1">
      <alignment vertical="center"/>
    </xf>
    <xf numFmtId="1" fontId="64" fillId="0" borderId="0" xfId="0" applyNumberFormat="1" applyFont="1" applyFill="1" applyBorder="1" applyAlignment="1" applyProtection="1">
      <alignment horizontal="right" vertical="center"/>
    </xf>
    <xf numFmtId="0" fontId="65" fillId="20" borderId="0" xfId="0" applyFont="1" applyFill="1" applyBorder="1" applyAlignment="1" applyProtection="1">
      <alignment horizontal="right" vertical="center"/>
    </xf>
    <xf numFmtId="2" fontId="64" fillId="20" borderId="37" xfId="0" applyNumberFormat="1" applyFont="1" applyFill="1" applyBorder="1" applyAlignment="1" applyProtection="1">
      <alignment horizontal="right" vertical="center"/>
    </xf>
    <xf numFmtId="4" fontId="64" fillId="20" borderId="0" xfId="0" applyNumberFormat="1" applyFont="1" applyFill="1" applyBorder="1" applyAlignment="1" applyProtection="1">
      <alignment horizontal="right" vertical="center"/>
    </xf>
    <xf numFmtId="2" fontId="64" fillId="20" borderId="37" xfId="0" applyNumberFormat="1" applyFont="1" applyFill="1" applyBorder="1" applyAlignment="1" applyProtection="1">
      <alignment horizontal="center" vertical="center"/>
    </xf>
    <xf numFmtId="1" fontId="64" fillId="20" borderId="0" xfId="0" applyNumberFormat="1" applyFont="1" applyFill="1" applyBorder="1" applyAlignment="1" applyProtection="1">
      <alignment horizontal="right" vertical="center"/>
    </xf>
    <xf numFmtId="1" fontId="64" fillId="20" borderId="38" xfId="0" applyNumberFormat="1" applyFont="1" applyFill="1" applyBorder="1" applyAlignment="1" applyProtection="1">
      <alignment horizontal="right" vertical="center"/>
    </xf>
    <xf numFmtId="0" fontId="65" fillId="20" borderId="20" xfId="0" applyFont="1" applyFill="1" applyBorder="1" applyAlignment="1" applyProtection="1">
      <alignment vertical="center"/>
    </xf>
    <xf numFmtId="49" fontId="64" fillId="0" borderId="39" xfId="0" applyNumberFormat="1" applyFont="1" applyFill="1" applyBorder="1" applyAlignment="1" applyProtection="1">
      <alignment horizontal="center" vertical="center"/>
    </xf>
    <xf numFmtId="2" fontId="64" fillId="20" borderId="0" xfId="0" applyNumberFormat="1" applyFont="1" applyFill="1" applyBorder="1" applyAlignment="1" applyProtection="1">
      <alignment vertical="center"/>
    </xf>
    <xf numFmtId="1" fontId="64" fillId="20" borderId="0" xfId="0" applyNumberFormat="1" applyFont="1" applyFill="1" applyBorder="1" applyAlignment="1" applyProtection="1">
      <alignment vertical="center"/>
    </xf>
    <xf numFmtId="1" fontId="64" fillId="20" borderId="20" xfId="0" applyNumberFormat="1" applyFont="1" applyFill="1" applyBorder="1" applyAlignment="1" applyProtection="1">
      <alignment horizontal="center" vertical="center"/>
    </xf>
    <xf numFmtId="0" fontId="64" fillId="20" borderId="11" xfId="0" applyFont="1" applyFill="1" applyBorder="1" applyAlignment="1" applyProtection="1">
      <alignment horizontal="center" vertical="center"/>
    </xf>
    <xf numFmtId="49" fontId="64" fillId="0" borderId="10" xfId="0" applyNumberFormat="1" applyFont="1" applyFill="1" applyBorder="1" applyAlignment="1" applyProtection="1">
      <alignment horizontal="center" vertical="center"/>
    </xf>
    <xf numFmtId="0" fontId="64" fillId="20" borderId="11" xfId="0" applyFont="1" applyFill="1" applyBorder="1" applyAlignment="1" applyProtection="1">
      <alignment horizontal="left" vertical="center"/>
    </xf>
    <xf numFmtId="0" fontId="65" fillId="20" borderId="11" xfId="0" applyFont="1" applyFill="1" applyBorder="1" applyAlignment="1" applyProtection="1">
      <alignment horizontal="right" vertical="center"/>
    </xf>
    <xf numFmtId="2" fontId="64" fillId="20" borderId="10" xfId="0" applyNumberFormat="1" applyFont="1" applyFill="1" applyBorder="1" applyAlignment="1" applyProtection="1">
      <alignment horizontal="right" vertical="center"/>
    </xf>
    <xf numFmtId="2" fontId="64" fillId="20" borderId="11" xfId="0" applyNumberFormat="1" applyFont="1" applyFill="1" applyBorder="1" applyAlignment="1" applyProtection="1">
      <alignment horizontal="right" vertical="center"/>
    </xf>
    <xf numFmtId="4" fontId="64" fillId="20" borderId="11" xfId="0" applyNumberFormat="1" applyFont="1" applyFill="1" applyBorder="1" applyAlignment="1" applyProtection="1">
      <alignment horizontal="right" vertical="center"/>
    </xf>
    <xf numFmtId="1" fontId="64" fillId="20" borderId="12" xfId="0" applyNumberFormat="1" applyFont="1" applyFill="1" applyBorder="1" applyAlignment="1" applyProtection="1">
      <alignment vertical="center"/>
    </xf>
    <xf numFmtId="0" fontId="64" fillId="20" borderId="0" xfId="0" applyFont="1" applyFill="1" applyBorder="1" applyAlignment="1" applyProtection="1">
      <alignment horizontal="left" vertical="center"/>
    </xf>
    <xf numFmtId="1" fontId="64" fillId="0" borderId="38" xfId="0" applyNumberFormat="1" applyFont="1" applyFill="1" applyBorder="1" applyAlignment="1" applyProtection="1">
      <alignment horizontal="right" vertical="center"/>
    </xf>
    <xf numFmtId="0" fontId="65" fillId="20" borderId="20" xfId="0" applyFont="1" applyFill="1" applyBorder="1" applyAlignment="1" applyProtection="1">
      <alignment horizontal="left" vertical="center"/>
    </xf>
    <xf numFmtId="0" fontId="65" fillId="20" borderId="20" xfId="0" applyFont="1" applyFill="1" applyBorder="1" applyAlignment="1" applyProtection="1">
      <alignment horizontal="right" vertical="center"/>
    </xf>
    <xf numFmtId="2" fontId="64" fillId="20" borderId="39" xfId="0" applyNumberFormat="1" applyFont="1" applyFill="1" applyBorder="1" applyAlignment="1" applyProtection="1">
      <alignment horizontal="right" vertical="center"/>
    </xf>
    <xf numFmtId="0" fontId="64" fillId="20" borderId="20" xfId="0" applyFont="1" applyFill="1" applyBorder="1" applyAlignment="1" applyProtection="1">
      <alignment horizontal="center" vertical="center"/>
    </xf>
    <xf numFmtId="2" fontId="64" fillId="20" borderId="20" xfId="0" applyNumberFormat="1" applyFont="1" applyFill="1" applyBorder="1" applyAlignment="1" applyProtection="1">
      <alignment horizontal="right" vertical="center"/>
    </xf>
    <xf numFmtId="1" fontId="64" fillId="20" borderId="20" xfId="0" applyNumberFormat="1" applyFont="1" applyFill="1" applyBorder="1" applyAlignment="1" applyProtection="1">
      <alignment horizontal="right" vertical="center"/>
    </xf>
    <xf numFmtId="1" fontId="64" fillId="20" borderId="42" xfId="0" applyNumberFormat="1" applyFont="1" applyFill="1" applyBorder="1" applyAlignment="1" applyProtection="1">
      <alignment horizontal="right" vertical="center"/>
    </xf>
    <xf numFmtId="4" fontId="64" fillId="20" borderId="20" xfId="0" applyNumberFormat="1" applyFont="1" applyFill="1" applyBorder="1" applyAlignment="1" applyProtection="1">
      <alignment horizontal="right" vertical="center"/>
    </xf>
    <xf numFmtId="1" fontId="64" fillId="20" borderId="42" xfId="0" applyNumberFormat="1" applyFont="1" applyFill="1" applyBorder="1" applyAlignment="1" applyProtection="1">
      <alignment vertical="center"/>
    </xf>
    <xf numFmtId="0" fontId="65" fillId="20" borderId="11" xfId="0" applyFont="1" applyFill="1" applyBorder="1" applyAlignment="1" applyProtection="1">
      <alignment vertical="center"/>
    </xf>
    <xf numFmtId="0" fontId="65" fillId="20" borderId="11" xfId="0" applyFont="1" applyFill="1" applyBorder="1" applyAlignment="1" applyProtection="1">
      <alignment horizontal="left" vertical="center"/>
    </xf>
    <xf numFmtId="1" fontId="64" fillId="20" borderId="11" xfId="0" applyNumberFormat="1" applyFont="1" applyFill="1" applyBorder="1" applyAlignment="1" applyProtection="1">
      <alignment horizontal="center" vertical="center"/>
    </xf>
    <xf numFmtId="1" fontId="64" fillId="20" borderId="11" xfId="0" applyNumberFormat="1" applyFont="1" applyFill="1" applyBorder="1" applyAlignment="1" applyProtection="1">
      <alignment horizontal="right" vertical="center"/>
    </xf>
    <xf numFmtId="1" fontId="64" fillId="20" borderId="12" xfId="0" applyNumberFormat="1" applyFont="1" applyFill="1" applyBorder="1" applyAlignment="1" applyProtection="1">
      <alignment horizontal="right" vertical="center"/>
    </xf>
    <xf numFmtId="1" fontId="65" fillId="20" borderId="0" xfId="0" applyNumberFormat="1" applyFont="1" applyFill="1" applyBorder="1" applyAlignment="1" applyProtection="1">
      <alignment horizontal="center" vertical="center"/>
    </xf>
    <xf numFmtId="2" fontId="64" fillId="20" borderId="70" xfId="0" applyNumberFormat="1" applyFont="1" applyFill="1" applyBorder="1" applyAlignment="1" applyProtection="1">
      <alignment horizontal="right" vertical="center"/>
    </xf>
    <xf numFmtId="2" fontId="64" fillId="20" borderId="0" xfId="0" applyNumberFormat="1" applyFont="1" applyFill="1" applyBorder="1" applyAlignment="1" applyProtection="1">
      <alignment horizontal="right" vertical="center" indent="1"/>
    </xf>
    <xf numFmtId="1" fontId="64" fillId="20" borderId="0" xfId="0" applyNumberFormat="1" applyFont="1" applyFill="1" applyBorder="1" applyAlignment="1" applyProtection="1">
      <alignment horizontal="right" vertical="center" indent="1"/>
    </xf>
    <xf numFmtId="1" fontId="64" fillId="20" borderId="38" xfId="0" applyNumberFormat="1" applyFont="1" applyFill="1" applyBorder="1" applyAlignment="1" applyProtection="1">
      <alignment horizontal="right" vertical="center" indent="1"/>
    </xf>
    <xf numFmtId="0" fontId="29" fillId="0" borderId="11" xfId="0" applyFont="1" applyFill="1" applyBorder="1" applyAlignment="1" applyProtection="1">
      <alignment vertical="center" wrapText="1"/>
    </xf>
    <xf numFmtId="2" fontId="65" fillId="0" borderId="11" xfId="0" applyNumberFormat="1" applyFont="1" applyFill="1" applyBorder="1" applyAlignment="1" applyProtection="1">
      <alignment horizontal="right" vertical="center"/>
    </xf>
    <xf numFmtId="2" fontId="64" fillId="0" borderId="11" xfId="0" applyNumberFormat="1" applyFont="1" applyFill="1" applyBorder="1" applyAlignment="1" applyProtection="1">
      <alignment horizontal="right" vertical="center"/>
    </xf>
    <xf numFmtId="1" fontId="64" fillId="0" borderId="11" xfId="0" applyNumberFormat="1" applyFont="1" applyFill="1" applyBorder="1" applyAlignment="1" applyProtection="1">
      <alignment horizontal="right" vertical="center"/>
    </xf>
    <xf numFmtId="1" fontId="64" fillId="0" borderId="12" xfId="0" applyNumberFormat="1" applyFont="1" applyFill="1" applyBorder="1" applyAlignment="1" applyProtection="1">
      <alignment horizontal="right" vertical="center"/>
    </xf>
    <xf numFmtId="4" fontId="64" fillId="0" borderId="11" xfId="0" applyNumberFormat="1" applyFont="1" applyFill="1" applyBorder="1" applyAlignment="1" applyProtection="1">
      <alignment horizontal="right" vertical="center"/>
    </xf>
    <xf numFmtId="1" fontId="64" fillId="0" borderId="12" xfId="0" applyNumberFormat="1" applyFont="1" applyFill="1" applyBorder="1" applyAlignment="1" applyProtection="1">
      <alignment vertical="center"/>
    </xf>
    <xf numFmtId="0" fontId="29" fillId="0" borderId="11" xfId="0" applyFont="1" applyFill="1" applyBorder="1" applyAlignment="1" applyProtection="1">
      <alignment vertical="center"/>
    </xf>
    <xf numFmtId="1" fontId="73" fillId="0" borderId="11" xfId="0" applyNumberFormat="1" applyFont="1" applyFill="1" applyBorder="1" applyAlignment="1" applyProtection="1">
      <alignment horizontal="center" vertical="center"/>
    </xf>
    <xf numFmtId="0" fontId="65" fillId="0" borderId="20" xfId="0" applyFont="1" applyFill="1" applyBorder="1" applyAlignment="1" applyProtection="1">
      <alignment vertical="center"/>
    </xf>
    <xf numFmtId="1" fontId="73" fillId="20" borderId="20" xfId="0" applyNumberFormat="1" applyFont="1" applyFill="1" applyBorder="1" applyAlignment="1" applyProtection="1">
      <alignment horizontal="center" vertical="center"/>
    </xf>
    <xf numFmtId="49" fontId="64" fillId="0" borderId="49" xfId="0" applyNumberFormat="1" applyFont="1" applyFill="1" applyBorder="1" applyAlignment="1" applyProtection="1">
      <alignment horizontal="center" vertical="center"/>
    </xf>
    <xf numFmtId="2" fontId="64" fillId="0" borderId="49" xfId="0" applyNumberFormat="1" applyFont="1" applyFill="1" applyBorder="1" applyAlignment="1" applyProtection="1">
      <alignment horizontal="right" vertical="center"/>
    </xf>
    <xf numFmtId="1" fontId="64" fillId="0" borderId="17" xfId="0" applyNumberFormat="1" applyFont="1" applyFill="1" applyBorder="1" applyAlignment="1" applyProtection="1">
      <alignment horizontal="center" vertical="center"/>
    </xf>
    <xf numFmtId="1" fontId="64" fillId="0" borderId="48" xfId="0" applyNumberFormat="1" applyFont="1" applyFill="1" applyBorder="1" applyAlignment="1" applyProtection="1">
      <alignment horizontal="center" vertical="center"/>
    </xf>
    <xf numFmtId="0" fontId="64" fillId="0" borderId="51" xfId="0" applyFont="1" applyFill="1" applyBorder="1" applyAlignment="1" applyProtection="1">
      <alignment horizontal="center" vertical="center"/>
    </xf>
    <xf numFmtId="1" fontId="64" fillId="0" borderId="67" xfId="0" applyNumberFormat="1" applyFont="1" applyFill="1" applyBorder="1" applyAlignment="1" applyProtection="1">
      <alignment horizontal="center" vertical="center"/>
    </xf>
    <xf numFmtId="1" fontId="64" fillId="0" borderId="51" xfId="0" applyNumberFormat="1" applyFont="1" applyFill="1" applyBorder="1" applyAlignment="1" applyProtection="1">
      <alignment horizontal="right" vertical="center"/>
    </xf>
    <xf numFmtId="2" fontId="64" fillId="26" borderId="17" xfId="0" applyNumberFormat="1" applyFont="1" applyFill="1" applyBorder="1" applyAlignment="1" applyProtection="1">
      <alignment horizontal="right" vertical="center"/>
    </xf>
    <xf numFmtId="1" fontId="64" fillId="26" borderId="67" xfId="0" applyNumberFormat="1" applyFont="1" applyFill="1" applyBorder="1" applyAlignment="1" applyProtection="1">
      <alignment horizontal="right" vertical="center"/>
    </xf>
    <xf numFmtId="2" fontId="64" fillId="26" borderId="48" xfId="0" applyNumberFormat="1" applyFont="1" applyFill="1" applyBorder="1" applyAlignment="1" applyProtection="1">
      <alignment horizontal="right" vertical="center"/>
    </xf>
    <xf numFmtId="1" fontId="64" fillId="26" borderId="51" xfId="0" applyNumberFormat="1" applyFont="1" applyFill="1" applyBorder="1" applyAlignment="1" applyProtection="1">
      <alignment horizontal="right" vertical="center"/>
    </xf>
    <xf numFmtId="2" fontId="64" fillId="0" borderId="17" xfId="0" applyNumberFormat="1" applyFont="1" applyFill="1" applyBorder="1" applyAlignment="1" applyProtection="1">
      <alignment horizontal="right" vertical="center"/>
    </xf>
    <xf numFmtId="1" fontId="64" fillId="0" borderId="68" xfId="0" applyNumberFormat="1" applyFont="1" applyFill="1" applyBorder="1" applyAlignment="1" applyProtection="1">
      <alignment vertical="center"/>
    </xf>
    <xf numFmtId="0" fontId="64" fillId="20" borderId="18" xfId="0" applyFont="1" applyFill="1" applyBorder="1" applyAlignment="1" applyProtection="1">
      <alignment vertical="center"/>
    </xf>
    <xf numFmtId="0" fontId="64" fillId="20" borderId="18" xfId="0" applyFont="1" applyFill="1" applyBorder="1" applyAlignment="1" applyProtection="1">
      <alignment horizontal="left" vertical="center"/>
    </xf>
    <xf numFmtId="0" fontId="64" fillId="20" borderId="19" xfId="0" applyFont="1" applyFill="1" applyBorder="1" applyAlignment="1" applyProtection="1">
      <alignment horizontal="left" vertical="center"/>
    </xf>
    <xf numFmtId="0" fontId="65" fillId="20" borderId="19" xfId="0" applyFont="1" applyFill="1" applyBorder="1" applyAlignment="1" applyProtection="1">
      <alignment horizontal="right" vertical="center"/>
    </xf>
    <xf numFmtId="2" fontId="64" fillId="20" borderId="54" xfId="0" applyNumberFormat="1" applyFont="1" applyFill="1" applyBorder="1" applyAlignment="1" applyProtection="1">
      <alignment horizontal="right" vertical="center"/>
    </xf>
    <xf numFmtId="1" fontId="64" fillId="20" borderId="18" xfId="0" applyNumberFormat="1" applyFont="1" applyFill="1" applyBorder="1" applyAlignment="1" applyProtection="1">
      <alignment horizontal="center" vertical="center"/>
    </xf>
    <xf numFmtId="0" fontId="64" fillId="20" borderId="18" xfId="0" applyFont="1" applyFill="1" applyBorder="1" applyAlignment="1" applyProtection="1">
      <alignment horizontal="center" vertical="center"/>
    </xf>
    <xf numFmtId="1" fontId="64" fillId="20" borderId="24" xfId="0" applyNumberFormat="1" applyFont="1" applyFill="1" applyBorder="1" applyAlignment="1" applyProtection="1">
      <alignment horizontal="center" vertical="center"/>
    </xf>
    <xf numFmtId="1" fontId="64" fillId="20" borderId="55" xfId="0" applyNumberFormat="1" applyFont="1" applyFill="1" applyBorder="1" applyAlignment="1" applyProtection="1">
      <alignment horizontal="right" vertical="center"/>
    </xf>
    <xf numFmtId="2" fontId="64" fillId="26" borderId="54" xfId="0" applyNumberFormat="1" applyFont="1" applyFill="1" applyBorder="1" applyAlignment="1" applyProtection="1">
      <alignment horizontal="right" vertical="center"/>
    </xf>
    <xf numFmtId="1" fontId="64" fillId="26" borderId="24" xfId="0" applyNumberFormat="1" applyFont="1" applyFill="1" applyBorder="1" applyAlignment="1" applyProtection="1">
      <alignment horizontal="right" vertical="center"/>
    </xf>
    <xf numFmtId="2" fontId="64" fillId="26" borderId="25" xfId="0" applyNumberFormat="1" applyFont="1" applyFill="1" applyBorder="1" applyAlignment="1" applyProtection="1">
      <alignment horizontal="right" vertical="center"/>
    </xf>
    <xf numFmtId="1" fontId="64" fillId="26" borderId="76" xfId="0" applyNumberFormat="1" applyFont="1" applyFill="1" applyBorder="1" applyAlignment="1" applyProtection="1">
      <alignment horizontal="right" vertical="center"/>
    </xf>
    <xf numFmtId="2" fontId="64" fillId="20" borderId="19" xfId="0" applyNumberFormat="1" applyFont="1" applyFill="1" applyBorder="1" applyAlignment="1" applyProtection="1">
      <alignment horizontal="right" vertical="center"/>
    </xf>
    <xf numFmtId="4" fontId="64" fillId="0" borderId="36" xfId="0" applyNumberFormat="1" applyFont="1" applyFill="1" applyBorder="1" applyAlignment="1" applyProtection="1">
      <alignment horizontal="right" vertical="center"/>
    </xf>
    <xf numFmtId="1" fontId="64" fillId="20" borderId="55" xfId="0" applyNumberFormat="1" applyFont="1" applyFill="1" applyBorder="1" applyAlignment="1" applyProtection="1">
      <alignment vertical="center"/>
    </xf>
    <xf numFmtId="0" fontId="64" fillId="20" borderId="26" xfId="0" applyFont="1" applyFill="1" applyBorder="1" applyAlignment="1" applyProtection="1">
      <alignment vertical="center"/>
    </xf>
    <xf numFmtId="49" fontId="64" fillId="0" borderId="62" xfId="0" applyNumberFormat="1" applyFont="1" applyFill="1" applyBorder="1" applyAlignment="1" applyProtection="1">
      <alignment horizontal="center" vertical="center"/>
    </xf>
    <xf numFmtId="0" fontId="64" fillId="20" borderId="63" xfId="0" applyFont="1" applyFill="1" applyBorder="1" applyAlignment="1" applyProtection="1">
      <alignment vertical="center"/>
    </xf>
    <xf numFmtId="0" fontId="64" fillId="20" borderId="63" xfId="0" applyFont="1" applyFill="1" applyBorder="1" applyAlignment="1" applyProtection="1">
      <alignment horizontal="left" vertical="center"/>
    </xf>
    <xf numFmtId="0" fontId="64" fillId="20" borderId="22" xfId="0" applyFont="1" applyFill="1" applyBorder="1" applyAlignment="1" applyProtection="1">
      <alignment horizontal="left" vertical="center"/>
    </xf>
    <xf numFmtId="0" fontId="65" fillId="20" borderId="22" xfId="0" applyFont="1" applyFill="1" applyBorder="1" applyAlignment="1" applyProtection="1">
      <alignment horizontal="right" vertical="center"/>
    </xf>
    <xf numFmtId="2" fontId="64" fillId="20" borderId="64" xfId="0" applyNumberFormat="1" applyFont="1" applyFill="1" applyBorder="1" applyAlignment="1" applyProtection="1">
      <alignment horizontal="right" vertical="center"/>
    </xf>
    <xf numFmtId="1" fontId="64" fillId="20" borderId="63" xfId="0" applyNumberFormat="1" applyFont="1" applyFill="1" applyBorder="1" applyAlignment="1" applyProtection="1">
      <alignment horizontal="center" vertical="center"/>
    </xf>
    <xf numFmtId="1" fontId="64" fillId="20" borderId="31" xfId="0" applyNumberFormat="1" applyFont="1" applyFill="1" applyBorder="1" applyAlignment="1" applyProtection="1">
      <alignment horizontal="center" vertical="center"/>
    </xf>
    <xf numFmtId="0" fontId="64" fillId="20" borderId="63" xfId="0" applyFont="1" applyFill="1" applyBorder="1" applyAlignment="1" applyProtection="1">
      <alignment horizontal="center" vertical="center"/>
    </xf>
    <xf numFmtId="2" fontId="64" fillId="20" borderId="31" xfId="0" applyNumberFormat="1" applyFont="1" applyFill="1" applyBorder="1" applyAlignment="1" applyProtection="1">
      <alignment horizontal="right" vertical="center"/>
    </xf>
    <xf numFmtId="1" fontId="64" fillId="20" borderId="29" xfId="0" applyNumberFormat="1" applyFont="1" applyFill="1" applyBorder="1" applyAlignment="1" applyProtection="1">
      <alignment horizontal="right" vertical="center"/>
    </xf>
    <xf numFmtId="2" fontId="64" fillId="26" borderId="64" xfId="0" applyNumberFormat="1" applyFont="1" applyFill="1" applyBorder="1" applyAlignment="1" applyProtection="1">
      <alignment horizontal="right" vertical="center"/>
    </xf>
    <xf numFmtId="1" fontId="64" fillId="26" borderId="31" xfId="0" applyNumberFormat="1" applyFont="1" applyFill="1" applyBorder="1" applyAlignment="1" applyProtection="1">
      <alignment horizontal="right" vertical="center"/>
    </xf>
    <xf numFmtId="2" fontId="64" fillId="26" borderId="65" xfId="0" applyNumberFormat="1" applyFont="1" applyFill="1" applyBorder="1" applyAlignment="1" applyProtection="1">
      <alignment horizontal="right" vertical="center"/>
    </xf>
    <xf numFmtId="1" fontId="64" fillId="26" borderId="78" xfId="0" applyNumberFormat="1" applyFont="1" applyFill="1" applyBorder="1" applyAlignment="1" applyProtection="1">
      <alignment horizontal="right" vertical="center"/>
    </xf>
    <xf numFmtId="2" fontId="64" fillId="20" borderId="22" xfId="0" applyNumberFormat="1" applyFont="1" applyFill="1" applyBorder="1" applyAlignment="1" applyProtection="1">
      <alignment horizontal="right" vertical="center"/>
    </xf>
    <xf numFmtId="1" fontId="64" fillId="20" borderId="29" xfId="0" applyNumberFormat="1" applyFont="1" applyFill="1" applyBorder="1" applyAlignment="1" applyProtection="1">
      <alignment vertical="center"/>
    </xf>
    <xf numFmtId="2" fontId="64" fillId="0" borderId="54" xfId="0" applyNumberFormat="1" applyFont="1" applyFill="1" applyBorder="1" applyAlignment="1" applyProtection="1">
      <alignment horizontal="right" vertical="center"/>
    </xf>
    <xf numFmtId="0" fontId="64" fillId="20" borderId="55" xfId="0" applyFont="1" applyFill="1" applyBorder="1" applyAlignment="1" applyProtection="1">
      <alignment horizontal="center" vertical="center"/>
    </xf>
    <xf numFmtId="2" fontId="64" fillId="0" borderId="18" xfId="0" applyNumberFormat="1" applyFont="1" applyFill="1" applyBorder="1" applyAlignment="1" applyProtection="1">
      <alignment horizontal="right" vertical="center"/>
    </xf>
    <xf numFmtId="2" fontId="64" fillId="0" borderId="19" xfId="0" applyNumberFormat="1" applyFont="1" applyFill="1" applyBorder="1" applyAlignment="1" applyProtection="1">
      <alignment horizontal="right" vertical="center"/>
    </xf>
    <xf numFmtId="1" fontId="64" fillId="0" borderId="55" xfId="0" applyNumberFormat="1" applyFont="1" applyFill="1" applyBorder="1" applyAlignment="1" applyProtection="1">
      <alignment horizontal="right" vertical="center"/>
    </xf>
    <xf numFmtId="1" fontId="64" fillId="0" borderId="67" xfId="0" applyNumberFormat="1" applyFont="1" applyFill="1" applyBorder="1" applyAlignment="1" applyProtection="1">
      <alignment horizontal="right" vertical="center"/>
    </xf>
    <xf numFmtId="1" fontId="64" fillId="0" borderId="76" xfId="0" applyNumberFormat="1" applyFont="1" applyFill="1" applyBorder="1" applyAlignment="1" applyProtection="1">
      <alignment horizontal="right" vertical="center"/>
    </xf>
    <xf numFmtId="4" fontId="64" fillId="0" borderId="18" xfId="0" applyNumberFormat="1" applyFont="1" applyFill="1" applyBorder="1" applyAlignment="1" applyProtection="1">
      <alignment horizontal="right" vertical="center"/>
    </xf>
    <xf numFmtId="49" fontId="64" fillId="0" borderId="56" xfId="0" applyNumberFormat="1" applyFont="1" applyFill="1" applyBorder="1" applyAlignment="1" applyProtection="1">
      <alignment horizontal="center" vertical="center"/>
    </xf>
    <xf numFmtId="0" fontId="64" fillId="20" borderId="91" xfId="0" applyFont="1" applyFill="1" applyBorder="1" applyAlignment="1" applyProtection="1">
      <alignment vertical="center"/>
    </xf>
    <xf numFmtId="0" fontId="64" fillId="20" borderId="91" xfId="0" applyFont="1" applyFill="1" applyBorder="1" applyAlignment="1" applyProtection="1">
      <alignment horizontal="left" vertical="center"/>
    </xf>
    <xf numFmtId="0" fontId="64" fillId="20" borderId="95" xfId="0" applyFont="1" applyFill="1" applyBorder="1" applyAlignment="1" applyProtection="1">
      <alignment horizontal="left" vertical="center"/>
    </xf>
    <xf numFmtId="0" fontId="65" fillId="20" borderId="95" xfId="0" applyFont="1" applyFill="1" applyBorder="1" applyAlignment="1" applyProtection="1">
      <alignment horizontal="right" vertical="center"/>
    </xf>
    <xf numFmtId="2" fontId="64" fillId="20" borderId="57" xfId="0" applyNumberFormat="1" applyFont="1" applyFill="1" applyBorder="1" applyAlignment="1" applyProtection="1">
      <alignment horizontal="right" vertical="center"/>
    </xf>
    <xf numFmtId="1" fontId="64" fillId="20" borderId="91" xfId="0" applyNumberFormat="1" applyFont="1" applyFill="1" applyBorder="1" applyAlignment="1" applyProtection="1">
      <alignment horizontal="center" vertical="center"/>
    </xf>
    <xf numFmtId="1" fontId="64" fillId="0" borderId="24" xfId="0" applyNumberFormat="1" applyFont="1" applyFill="1" applyBorder="1" applyAlignment="1" applyProtection="1">
      <alignment horizontal="right" vertical="center"/>
    </xf>
    <xf numFmtId="2" fontId="64" fillId="0" borderId="95" xfId="0" applyNumberFormat="1" applyFont="1" applyFill="1" applyBorder="1" applyAlignment="1" applyProtection="1">
      <alignment horizontal="right" vertical="center"/>
    </xf>
    <xf numFmtId="1" fontId="64" fillId="20" borderId="58" xfId="0" applyNumberFormat="1" applyFont="1" applyFill="1" applyBorder="1" applyAlignment="1" applyProtection="1">
      <alignment vertical="center"/>
    </xf>
    <xf numFmtId="2" fontId="64" fillId="26" borderId="57" xfId="0" applyNumberFormat="1" applyFont="1" applyFill="1" applyBorder="1" applyAlignment="1" applyProtection="1">
      <alignment horizontal="right" vertical="center"/>
    </xf>
    <xf numFmtId="1" fontId="64" fillId="26" borderId="26" xfId="0" applyNumberFormat="1" applyFont="1" applyFill="1" applyBorder="1" applyAlignment="1" applyProtection="1">
      <alignment horizontal="right" vertical="center"/>
    </xf>
    <xf numFmtId="2" fontId="64" fillId="26" borderId="91" xfId="0" applyNumberFormat="1" applyFont="1" applyFill="1" applyBorder="1" applyAlignment="1" applyProtection="1">
      <alignment horizontal="right" vertical="center"/>
    </xf>
    <xf numFmtId="2" fontId="64" fillId="26" borderId="93" xfId="0" applyNumberFormat="1" applyFont="1" applyFill="1" applyBorder="1" applyAlignment="1" applyProtection="1">
      <alignment horizontal="right" vertical="center"/>
    </xf>
    <xf numFmtId="1" fontId="64" fillId="26" borderId="58" xfId="0" applyNumberFormat="1" applyFont="1" applyFill="1" applyBorder="1" applyAlignment="1" applyProtection="1">
      <alignment horizontal="right" vertical="center"/>
    </xf>
    <xf numFmtId="0" fontId="64" fillId="0" borderId="91" xfId="0" applyFont="1" applyFill="1" applyBorder="1" applyAlignment="1" applyProtection="1">
      <alignment vertical="center"/>
    </xf>
    <xf numFmtId="0" fontId="64" fillId="0" borderId="91" xfId="0" applyFont="1" applyFill="1" applyBorder="1" applyAlignment="1" applyProtection="1">
      <alignment horizontal="left" vertical="center"/>
    </xf>
    <xf numFmtId="0" fontId="64" fillId="0" borderId="95" xfId="0" applyFont="1" applyFill="1" applyBorder="1" applyAlignment="1" applyProtection="1">
      <alignment horizontal="left" vertical="center"/>
    </xf>
    <xf numFmtId="0" fontId="65" fillId="0" borderId="95" xfId="0" applyFont="1" applyFill="1" applyBorder="1" applyAlignment="1" applyProtection="1">
      <alignment horizontal="right" vertical="center"/>
    </xf>
    <xf numFmtId="0" fontId="64" fillId="20" borderId="58" xfId="0" applyFont="1" applyFill="1" applyBorder="1" applyAlignment="1" applyProtection="1">
      <alignment horizontal="center" vertical="center"/>
    </xf>
    <xf numFmtId="1" fontId="64" fillId="20" borderId="26" xfId="0" applyNumberFormat="1" applyFont="1" applyFill="1" applyBorder="1" applyAlignment="1" applyProtection="1">
      <alignment horizontal="center" vertical="center"/>
    </xf>
    <xf numFmtId="2" fontId="64" fillId="20" borderId="26" xfId="0" applyNumberFormat="1" applyFont="1" applyFill="1" applyBorder="1" applyAlignment="1" applyProtection="1">
      <alignment horizontal="right" vertical="center"/>
    </xf>
    <xf numFmtId="1" fontId="64" fillId="20" borderId="58" xfId="0" applyNumberFormat="1" applyFont="1" applyFill="1" applyBorder="1" applyAlignment="1" applyProtection="1">
      <alignment horizontal="right" vertical="center"/>
    </xf>
    <xf numFmtId="2" fontId="64" fillId="0" borderId="57" xfId="0" applyNumberFormat="1" applyFont="1" applyFill="1" applyBorder="1" applyAlignment="1" applyProtection="1">
      <alignment horizontal="right" vertical="center"/>
    </xf>
    <xf numFmtId="1" fontId="64" fillId="0" borderId="26" xfId="0" applyNumberFormat="1" applyFont="1" applyFill="1" applyBorder="1" applyAlignment="1" applyProtection="1">
      <alignment horizontal="right" vertical="center"/>
    </xf>
    <xf numFmtId="2" fontId="64" fillId="0" borderId="91" xfId="0" applyNumberFormat="1" applyFont="1" applyFill="1" applyBorder="1" applyAlignment="1" applyProtection="1">
      <alignment horizontal="right" vertical="center"/>
    </xf>
    <xf numFmtId="1" fontId="64" fillId="0" borderId="58" xfId="0" applyNumberFormat="1" applyFont="1" applyFill="1" applyBorder="1" applyAlignment="1" applyProtection="1">
      <alignment horizontal="right" vertical="center"/>
    </xf>
    <xf numFmtId="4" fontId="64" fillId="0" borderId="91" xfId="0" applyNumberFormat="1" applyFont="1" applyFill="1" applyBorder="1" applyAlignment="1" applyProtection="1">
      <alignment horizontal="right" vertical="center"/>
    </xf>
    <xf numFmtId="1" fontId="64" fillId="0" borderId="58" xfId="0" applyNumberFormat="1" applyFont="1" applyFill="1" applyBorder="1" applyAlignment="1" applyProtection="1">
      <alignment vertical="center"/>
    </xf>
    <xf numFmtId="0" fontId="78" fillId="20" borderId="95" xfId="0" applyFont="1" applyFill="1" applyBorder="1" applyAlignment="1" applyProtection="1">
      <alignment horizontal="right" vertical="center"/>
    </xf>
    <xf numFmtId="1" fontId="64" fillId="0" borderId="91" xfId="0" applyNumberFormat="1" applyFont="1" applyFill="1" applyBorder="1" applyAlignment="1" applyProtection="1">
      <alignment horizontal="center" vertical="center"/>
    </xf>
    <xf numFmtId="0" fontId="64" fillId="0" borderId="58" xfId="0" applyFont="1" applyFill="1" applyBorder="1" applyAlignment="1" applyProtection="1">
      <alignment horizontal="center" vertical="center"/>
    </xf>
    <xf numFmtId="1" fontId="64" fillId="0" borderId="26" xfId="0" applyNumberFormat="1" applyFont="1" applyFill="1" applyBorder="1" applyAlignment="1" applyProtection="1">
      <alignment horizontal="center" vertical="center"/>
    </xf>
    <xf numFmtId="49" fontId="64" fillId="0" borderId="69" xfId="0" applyNumberFormat="1" applyFont="1" applyFill="1" applyBorder="1" applyAlignment="1" applyProtection="1">
      <alignment horizontal="center" vertical="center"/>
    </xf>
    <xf numFmtId="0" fontId="64" fillId="20" borderId="71" xfId="0" applyFont="1" applyFill="1" applyBorder="1" applyAlignment="1" applyProtection="1">
      <alignment vertical="center"/>
    </xf>
    <xf numFmtId="0" fontId="64" fillId="20" borderId="71" xfId="0" applyFont="1" applyFill="1" applyBorder="1" applyAlignment="1" applyProtection="1">
      <alignment horizontal="left" vertical="center"/>
    </xf>
    <xf numFmtId="0" fontId="64" fillId="20" borderId="20" xfId="0" applyFont="1" applyFill="1" applyBorder="1" applyAlignment="1" applyProtection="1">
      <alignment horizontal="left" vertical="center"/>
    </xf>
    <xf numFmtId="1" fontId="64" fillId="20" borderId="71" xfId="0" applyNumberFormat="1" applyFont="1" applyFill="1" applyBorder="1" applyAlignment="1" applyProtection="1">
      <alignment horizontal="center" vertical="center"/>
    </xf>
    <xf numFmtId="1" fontId="64" fillId="0" borderId="71" xfId="0" applyNumberFormat="1" applyFont="1" applyFill="1" applyBorder="1" applyAlignment="1" applyProtection="1">
      <alignment horizontal="center" vertical="center"/>
    </xf>
    <xf numFmtId="0" fontId="64" fillId="0" borderId="72" xfId="0" applyFont="1" applyFill="1" applyBorder="1" applyAlignment="1" applyProtection="1">
      <alignment horizontal="center" vertical="center"/>
    </xf>
    <xf numFmtId="2" fontId="64" fillId="0" borderId="64" xfId="0" applyNumberFormat="1" applyFont="1" applyFill="1" applyBorder="1" applyAlignment="1" applyProtection="1">
      <alignment horizontal="right" vertical="center"/>
    </xf>
    <xf numFmtId="1" fontId="64" fillId="0" borderId="31" xfId="0" applyNumberFormat="1" applyFont="1" applyFill="1" applyBorder="1" applyAlignment="1" applyProtection="1">
      <alignment horizontal="center" vertical="center"/>
    </xf>
    <xf numFmtId="1" fontId="64" fillId="0" borderId="29" xfId="0" applyNumberFormat="1" applyFont="1" applyFill="1" applyBorder="1" applyAlignment="1" applyProtection="1">
      <alignment horizontal="center" vertical="center"/>
    </xf>
    <xf numFmtId="1" fontId="64" fillId="0" borderId="31" xfId="0" applyNumberFormat="1" applyFont="1" applyFill="1" applyBorder="1" applyAlignment="1" applyProtection="1">
      <alignment horizontal="right" vertical="center"/>
    </xf>
    <xf numFmtId="2" fontId="64" fillId="0" borderId="63" xfId="0" applyNumberFormat="1" applyFont="1" applyFill="1" applyBorder="1" applyAlignment="1" applyProtection="1">
      <alignment horizontal="right" vertical="center"/>
    </xf>
    <xf numFmtId="2" fontId="64" fillId="0" borderId="20" xfId="0" applyNumberFormat="1" applyFont="1" applyFill="1" applyBorder="1" applyAlignment="1" applyProtection="1">
      <alignment horizontal="right" vertical="center"/>
    </xf>
    <xf numFmtId="4" fontId="64" fillId="0" borderId="30" xfId="0" applyNumberFormat="1" applyFont="1" applyFill="1" applyBorder="1" applyAlignment="1" applyProtection="1">
      <alignment horizontal="right" vertical="center"/>
    </xf>
    <xf numFmtId="1" fontId="64" fillId="0" borderId="72" xfId="0" applyNumberFormat="1" applyFont="1" applyFill="1" applyBorder="1" applyAlignment="1" applyProtection="1">
      <alignment horizontal="center" vertical="center"/>
    </xf>
    <xf numFmtId="49" fontId="64" fillId="0" borderId="47" xfId="0" applyNumberFormat="1" applyFont="1" applyFill="1" applyBorder="1" applyAlignment="1" applyProtection="1">
      <alignment horizontal="center" vertical="center"/>
    </xf>
    <xf numFmtId="0" fontId="64" fillId="20" borderId="48" xfId="0" applyFont="1" applyFill="1" applyBorder="1" applyAlignment="1" applyProtection="1">
      <alignment vertical="center"/>
    </xf>
    <xf numFmtId="0" fontId="64" fillId="20" borderId="67" xfId="0" applyFont="1" applyFill="1" applyBorder="1" applyAlignment="1" applyProtection="1">
      <alignment horizontal="left" vertical="center"/>
    </xf>
    <xf numFmtId="0" fontId="64" fillId="20" borderId="17" xfId="0" applyFont="1" applyFill="1" applyBorder="1" applyAlignment="1" applyProtection="1">
      <alignment horizontal="left" vertical="center"/>
    </xf>
    <xf numFmtId="0" fontId="65" fillId="20" borderId="17" xfId="0" applyFont="1" applyFill="1" applyBorder="1" applyAlignment="1" applyProtection="1">
      <alignment horizontal="right" vertical="center"/>
    </xf>
    <xf numFmtId="2" fontId="64" fillId="20" borderId="49" xfId="0" applyNumberFormat="1" applyFont="1" applyFill="1" applyBorder="1" applyAlignment="1" applyProtection="1">
      <alignment horizontal="right" vertical="center"/>
    </xf>
    <xf numFmtId="1" fontId="64" fillId="20" borderId="48" xfId="0" applyNumberFormat="1" applyFont="1" applyFill="1" applyBorder="1" applyAlignment="1" applyProtection="1">
      <alignment horizontal="center" vertical="center"/>
    </xf>
    <xf numFmtId="1" fontId="64" fillId="20" borderId="67" xfId="0" applyNumberFormat="1" applyFont="1" applyFill="1" applyBorder="1" applyAlignment="1" applyProtection="1">
      <alignment horizontal="center" vertical="center"/>
    </xf>
    <xf numFmtId="0" fontId="64" fillId="20" borderId="51" xfId="0" applyFont="1" applyFill="1" applyBorder="1" applyAlignment="1" applyProtection="1">
      <alignment horizontal="center" vertical="center"/>
    </xf>
    <xf numFmtId="1" fontId="64" fillId="20" borderId="51" xfId="0" applyNumberFormat="1" applyFont="1" applyFill="1" applyBorder="1" applyAlignment="1" applyProtection="1">
      <alignment horizontal="right" vertical="center"/>
    </xf>
    <xf numFmtId="2" fontId="64" fillId="26" borderId="49" xfId="0" applyNumberFormat="1" applyFont="1" applyFill="1" applyBorder="1" applyAlignment="1" applyProtection="1">
      <alignment horizontal="right" vertical="center"/>
    </xf>
    <xf numFmtId="1" fontId="64" fillId="20" borderId="51" xfId="0" applyNumberFormat="1" applyFont="1" applyFill="1" applyBorder="1" applyAlignment="1" applyProtection="1">
      <alignment vertical="center"/>
    </xf>
    <xf numFmtId="0" fontId="64" fillId="0" borderId="18" xfId="0" applyFont="1" applyFill="1" applyBorder="1" applyAlignment="1" applyProtection="1">
      <alignment vertical="center"/>
    </xf>
    <xf numFmtId="0" fontId="64" fillId="0" borderId="26" xfId="0" applyFont="1" applyFill="1" applyBorder="1" applyAlignment="1" applyProtection="1">
      <alignment horizontal="left" vertical="center"/>
    </xf>
    <xf numFmtId="0" fontId="64" fillId="0" borderId="19" xfId="0" applyFont="1" applyFill="1" applyBorder="1" applyAlignment="1" applyProtection="1">
      <alignment horizontal="left" vertical="center"/>
    </xf>
    <xf numFmtId="1" fontId="64" fillId="0" borderId="18" xfId="0" applyNumberFormat="1" applyFont="1" applyFill="1" applyBorder="1" applyAlignment="1" applyProtection="1">
      <alignment horizontal="center" vertical="center"/>
    </xf>
    <xf numFmtId="0" fontId="64" fillId="0" borderId="55" xfId="0" applyFont="1" applyFill="1" applyBorder="1" applyAlignment="1" applyProtection="1">
      <alignment horizontal="center" vertical="center"/>
    </xf>
    <xf numFmtId="1" fontId="64" fillId="0" borderId="24" xfId="0" applyNumberFormat="1" applyFont="1" applyFill="1" applyBorder="1" applyAlignment="1" applyProtection="1">
      <alignment horizontal="center" vertical="center"/>
    </xf>
    <xf numFmtId="1" fontId="64" fillId="0" borderId="55" xfId="0" applyNumberFormat="1" applyFont="1" applyFill="1" applyBorder="1" applyAlignment="1" applyProtection="1">
      <alignment horizontal="center" vertical="center"/>
    </xf>
    <xf numFmtId="2" fontId="64" fillId="26" borderId="19" xfId="0" applyNumberFormat="1" applyFont="1" applyFill="1" applyBorder="1" applyAlignment="1" applyProtection="1">
      <alignment horizontal="right" vertical="center"/>
    </xf>
    <xf numFmtId="1" fontId="64" fillId="0" borderId="58" xfId="0" applyNumberFormat="1" applyFont="1" applyFill="1" applyBorder="1" applyAlignment="1" applyProtection="1">
      <alignment horizontal="center" vertical="center"/>
    </xf>
    <xf numFmtId="2" fontId="64" fillId="26" borderId="95" xfId="0" applyNumberFormat="1" applyFont="1" applyFill="1" applyBorder="1" applyAlignment="1" applyProtection="1">
      <alignment horizontal="right" vertical="center"/>
    </xf>
    <xf numFmtId="1" fontId="64" fillId="26" borderId="100" xfId="0" applyNumberFormat="1" applyFont="1" applyFill="1" applyBorder="1" applyAlignment="1" applyProtection="1">
      <alignment horizontal="right" vertical="center"/>
    </xf>
    <xf numFmtId="49" fontId="64" fillId="0" borderId="52" xfId="0" applyNumberFormat="1" applyFont="1" applyFill="1" applyBorder="1" applyAlignment="1" applyProtection="1">
      <alignment horizontal="center" vertical="center"/>
    </xf>
    <xf numFmtId="0" fontId="64" fillId="0" borderId="53" xfId="0" applyFont="1" applyFill="1" applyBorder="1" applyAlignment="1" applyProtection="1">
      <alignment vertical="center"/>
    </xf>
    <xf numFmtId="0" fontId="64" fillId="0" borderId="18" xfId="0" applyFont="1" applyFill="1" applyBorder="1" applyAlignment="1" applyProtection="1">
      <alignment horizontal="left" vertical="center"/>
    </xf>
    <xf numFmtId="1" fontId="64" fillId="0" borderId="53" xfId="0" applyNumberFormat="1" applyFont="1" applyFill="1" applyBorder="1" applyAlignment="1" applyProtection="1">
      <alignment horizontal="center" vertical="center"/>
    </xf>
    <xf numFmtId="0" fontId="64" fillId="0" borderId="79" xfId="0" applyFont="1" applyFill="1" applyBorder="1" applyAlignment="1" applyProtection="1">
      <alignment horizontal="center" vertical="center"/>
    </xf>
    <xf numFmtId="1" fontId="64" fillId="0" borderId="36" xfId="0" applyNumberFormat="1" applyFont="1" applyFill="1" applyBorder="1" applyAlignment="1" applyProtection="1">
      <alignment horizontal="center" vertical="center"/>
    </xf>
    <xf numFmtId="2" fontId="64" fillId="0" borderId="53" xfId="0" applyNumberFormat="1" applyFont="1" applyFill="1" applyBorder="1" applyAlignment="1" applyProtection="1">
      <alignment horizontal="right" vertical="center"/>
    </xf>
    <xf numFmtId="1" fontId="64" fillId="0" borderId="79" xfId="0" applyNumberFormat="1" applyFont="1" applyFill="1" applyBorder="1" applyAlignment="1" applyProtection="1">
      <alignment horizontal="center" vertical="center"/>
    </xf>
    <xf numFmtId="1" fontId="64" fillId="26" borderId="36" xfId="0" applyNumberFormat="1" applyFont="1" applyFill="1" applyBorder="1" applyAlignment="1" applyProtection="1">
      <alignment horizontal="right" vertical="center"/>
    </xf>
    <xf numFmtId="2" fontId="64" fillId="26" borderId="36" xfId="0" applyNumberFormat="1" applyFont="1" applyFill="1" applyBorder="1" applyAlignment="1" applyProtection="1">
      <alignment horizontal="right" vertical="center"/>
    </xf>
    <xf numFmtId="1" fontId="64" fillId="26" borderId="38" xfId="0" applyNumberFormat="1" applyFont="1" applyFill="1" applyBorder="1" applyAlignment="1" applyProtection="1">
      <alignment horizontal="right" vertical="center"/>
    </xf>
    <xf numFmtId="4" fontId="64" fillId="0" borderId="53" xfId="0" applyNumberFormat="1" applyFont="1" applyFill="1" applyBorder="1" applyAlignment="1" applyProtection="1">
      <alignment horizontal="right" vertical="center"/>
    </xf>
    <xf numFmtId="0" fontId="64" fillId="0" borderId="91" xfId="0" applyFont="1" applyFill="1" applyBorder="1" applyAlignment="1" applyProtection="1">
      <alignment horizontal="left" vertical="center"/>
    </xf>
    <xf numFmtId="0" fontId="64" fillId="0" borderId="27" xfId="0" applyFont="1" applyFill="1" applyBorder="1" applyAlignment="1" applyProtection="1">
      <alignment vertical="center"/>
    </xf>
    <xf numFmtId="0" fontId="64" fillId="0" borderId="27" xfId="0" applyFont="1" applyFill="1" applyBorder="1" applyAlignment="1" applyProtection="1">
      <alignment horizontal="left" vertical="center"/>
    </xf>
    <xf numFmtId="0" fontId="64" fillId="0" borderId="16" xfId="0" applyFont="1" applyFill="1" applyBorder="1" applyAlignment="1" applyProtection="1">
      <alignment horizontal="left" vertical="center"/>
    </xf>
    <xf numFmtId="0" fontId="65" fillId="0" borderId="16" xfId="0" applyFont="1" applyFill="1" applyBorder="1" applyAlignment="1" applyProtection="1">
      <alignment horizontal="right" vertical="center"/>
    </xf>
    <xf numFmtId="1" fontId="64" fillId="0" borderId="27" xfId="0" applyNumberFormat="1" applyFont="1" applyFill="1" applyBorder="1" applyAlignment="1" applyProtection="1">
      <alignment horizontal="center" vertical="center"/>
    </xf>
    <xf numFmtId="2" fontId="64" fillId="0" borderId="27" xfId="0" applyNumberFormat="1" applyFont="1" applyFill="1" applyBorder="1" applyAlignment="1" applyProtection="1">
      <alignment horizontal="right" vertical="center"/>
    </xf>
    <xf numFmtId="2" fontId="64" fillId="0" borderId="16" xfId="0" applyNumberFormat="1" applyFont="1" applyFill="1" applyBorder="1" applyAlignment="1" applyProtection="1">
      <alignment horizontal="right" vertical="center"/>
    </xf>
    <xf numFmtId="1" fontId="64" fillId="0" borderId="77" xfId="0" applyNumberFormat="1" applyFont="1" applyFill="1" applyBorder="1" applyAlignment="1" applyProtection="1">
      <alignment horizontal="right" vertical="center"/>
    </xf>
    <xf numFmtId="2" fontId="64" fillId="26" borderId="16" xfId="0" applyNumberFormat="1" applyFont="1" applyFill="1" applyBorder="1" applyAlignment="1" applyProtection="1">
      <alignment horizontal="right" vertical="center"/>
    </xf>
    <xf numFmtId="4" fontId="64" fillId="26" borderId="26" xfId="0" applyNumberFormat="1" applyFont="1" applyFill="1" applyBorder="1" applyAlignment="1" applyProtection="1">
      <alignment horizontal="right" vertical="center"/>
    </xf>
    <xf numFmtId="1" fontId="64" fillId="26" borderId="58" xfId="0" applyNumberFormat="1" applyFont="1" applyFill="1" applyBorder="1" applyAlignment="1" applyProtection="1">
      <alignment vertical="center"/>
    </xf>
    <xf numFmtId="0" fontId="65" fillId="0" borderId="97" xfId="0" applyFont="1" applyFill="1" applyBorder="1" applyAlignment="1" applyProtection="1">
      <alignment horizontal="right" vertical="center"/>
    </xf>
    <xf numFmtId="1" fontId="64" fillId="0" borderId="90" xfId="0" applyNumberFormat="1" applyFont="1" applyFill="1" applyBorder="1" applyAlignment="1" applyProtection="1">
      <alignment horizontal="center" vertical="center"/>
    </xf>
    <xf numFmtId="0" fontId="64" fillId="0" borderId="94" xfId="0" applyFont="1" applyFill="1" applyBorder="1" applyAlignment="1" applyProtection="1">
      <alignment horizontal="center" vertical="center"/>
    </xf>
    <xf numFmtId="1" fontId="64" fillId="0" borderId="100" xfId="0" applyNumberFormat="1" applyFont="1" applyFill="1" applyBorder="1" applyAlignment="1" applyProtection="1">
      <alignment horizontal="right" vertical="center"/>
    </xf>
    <xf numFmtId="2" fontId="64" fillId="26" borderId="97" xfId="0" applyNumberFormat="1" applyFont="1" applyFill="1" applyBorder="1" applyAlignment="1" applyProtection="1">
      <alignment horizontal="right" vertical="center"/>
    </xf>
    <xf numFmtId="4" fontId="64" fillId="26" borderId="92" xfId="0" applyNumberFormat="1" applyFont="1" applyFill="1" applyBorder="1" applyAlignment="1" applyProtection="1">
      <alignment horizontal="right" vertical="center"/>
    </xf>
    <xf numFmtId="4" fontId="64" fillId="26" borderId="90" xfId="0" applyNumberFormat="1" applyFont="1" applyFill="1" applyBorder="1" applyAlignment="1" applyProtection="1">
      <alignment horizontal="right" vertical="center"/>
    </xf>
    <xf numFmtId="1" fontId="64" fillId="26" borderId="94" xfId="0" applyNumberFormat="1" applyFont="1" applyFill="1" applyBorder="1" applyAlignment="1" applyProtection="1">
      <alignment vertical="center"/>
    </xf>
    <xf numFmtId="0" fontId="64" fillId="20" borderId="92" xfId="0" applyFont="1" applyFill="1" applyBorder="1" applyAlignment="1" applyProtection="1">
      <alignment vertical="center"/>
    </xf>
    <xf numFmtId="0" fontId="64" fillId="20" borderId="92" xfId="0" applyFont="1" applyFill="1" applyBorder="1" applyAlignment="1" applyProtection="1">
      <alignment horizontal="left" vertical="center"/>
    </xf>
    <xf numFmtId="0" fontId="65" fillId="20" borderId="90" xfId="0" applyFont="1" applyFill="1" applyBorder="1" applyAlignment="1" applyProtection="1">
      <alignment horizontal="right" vertical="center"/>
    </xf>
    <xf numFmtId="0" fontId="65" fillId="20" borderId="99" xfId="0" applyFont="1" applyFill="1" applyBorder="1" applyAlignment="1" applyProtection="1">
      <alignment horizontal="right" vertical="center"/>
    </xf>
    <xf numFmtId="0" fontId="64" fillId="20" borderId="27" xfId="0" applyFont="1" applyFill="1" applyBorder="1" applyAlignment="1" applyProtection="1">
      <alignment vertical="center"/>
    </xf>
    <xf numFmtId="0" fontId="64" fillId="20" borderId="24" xfId="0" applyFont="1" applyFill="1" applyBorder="1" applyAlignment="1" applyProtection="1">
      <alignment vertical="center"/>
    </xf>
    <xf numFmtId="0" fontId="65" fillId="20" borderId="76" xfId="0" applyFont="1" applyFill="1" applyBorder="1" applyAlignment="1" applyProtection="1">
      <alignment horizontal="right" vertical="center"/>
    </xf>
    <xf numFmtId="1" fontId="64" fillId="0" borderId="95" xfId="0" applyNumberFormat="1" applyFont="1" applyFill="1" applyBorder="1" applyAlignment="1" applyProtection="1">
      <alignment horizontal="center" vertical="center"/>
    </xf>
    <xf numFmtId="1" fontId="64" fillId="20" borderId="95" xfId="0" applyNumberFormat="1" applyFont="1" applyFill="1" applyBorder="1" applyAlignment="1" applyProtection="1">
      <alignment horizontal="center" vertical="center"/>
    </xf>
    <xf numFmtId="0" fontId="64" fillId="20" borderId="100" xfId="0" applyFont="1" applyFill="1" applyBorder="1" applyAlignment="1" applyProtection="1">
      <alignment horizontal="center" vertical="center"/>
    </xf>
    <xf numFmtId="0" fontId="64" fillId="20" borderId="27" xfId="0" applyFont="1" applyFill="1" applyBorder="1" applyAlignment="1" applyProtection="1">
      <alignment horizontal="left" vertical="center"/>
    </xf>
    <xf numFmtId="49" fontId="64" fillId="0" borderId="56" xfId="0" applyNumberFormat="1" applyFont="1" applyFill="1" applyBorder="1" applyAlignment="1">
      <alignment horizontal="center" vertical="center"/>
    </xf>
    <xf numFmtId="0" fontId="64" fillId="0" borderId="91" xfId="0" applyFont="1" applyFill="1" applyBorder="1" applyAlignment="1">
      <alignment vertical="center"/>
    </xf>
    <xf numFmtId="0" fontId="64" fillId="0" borderId="91" xfId="0" applyFont="1" applyFill="1" applyBorder="1" applyAlignment="1">
      <alignment horizontal="left" vertical="center"/>
    </xf>
    <xf numFmtId="0" fontId="64" fillId="0" borderId="95" xfId="0" applyFont="1" applyFill="1" applyBorder="1" applyAlignment="1">
      <alignment horizontal="left" vertical="center"/>
    </xf>
    <xf numFmtId="0" fontId="64" fillId="0" borderId="97" xfId="0" applyFont="1" applyFill="1" applyBorder="1" applyAlignment="1" applyProtection="1">
      <alignment horizontal="left" vertical="center" wrapText="1"/>
    </xf>
    <xf numFmtId="1" fontId="64" fillId="0" borderId="21" xfId="0" applyNumberFormat="1" applyFont="1" applyFill="1" applyBorder="1" applyAlignment="1" applyProtection="1">
      <alignment horizontal="center" vertical="center"/>
    </xf>
    <xf numFmtId="0" fontId="59" fillId="0" borderId="94" xfId="0" applyFont="1" applyFill="1" applyBorder="1" applyAlignment="1" applyProtection="1">
      <alignment horizontal="center" vertical="center"/>
    </xf>
    <xf numFmtId="1" fontId="64" fillId="26" borderId="94" xfId="0" applyNumberFormat="1" applyFont="1" applyFill="1" applyBorder="1" applyAlignment="1" applyProtection="1">
      <alignment horizontal="center" vertical="center"/>
    </xf>
    <xf numFmtId="0" fontId="64" fillId="22" borderId="0" xfId="0" applyFont="1" applyFill="1" applyBorder="1" applyAlignment="1" applyProtection="1">
      <alignment vertical="center"/>
    </xf>
    <xf numFmtId="0" fontId="64" fillId="22" borderId="0" xfId="0" applyFont="1" applyFill="1" applyAlignment="1" applyProtection="1">
      <alignment vertical="center"/>
    </xf>
    <xf numFmtId="2" fontId="64" fillId="0" borderId="97" xfId="0" applyNumberFormat="1" applyFont="1" applyFill="1" applyBorder="1" applyAlignment="1" applyProtection="1">
      <alignment horizontal="right" vertical="center"/>
    </xf>
    <xf numFmtId="4" fontId="64" fillId="0" borderId="90" xfId="0" applyNumberFormat="1" applyFont="1" applyFill="1" applyBorder="1" applyAlignment="1" applyProtection="1">
      <alignment horizontal="right" vertical="center"/>
    </xf>
    <xf numFmtId="1" fontId="64" fillId="0" borderId="94" xfId="0" applyNumberFormat="1" applyFont="1" applyFill="1" applyBorder="1" applyAlignment="1" applyProtection="1">
      <alignment vertical="center"/>
    </xf>
    <xf numFmtId="0" fontId="64" fillId="20" borderId="90" xfId="0" applyFont="1" applyFill="1" applyBorder="1" applyAlignment="1" applyProtection="1">
      <alignment vertical="center"/>
    </xf>
    <xf numFmtId="0" fontId="64" fillId="20" borderId="90" xfId="0" applyFont="1" applyFill="1" applyBorder="1" applyAlignment="1" applyProtection="1">
      <alignment horizontal="left" vertical="center"/>
    </xf>
    <xf numFmtId="0" fontId="64" fillId="20" borderId="97" xfId="0" applyFont="1" applyFill="1" applyBorder="1" applyAlignment="1" applyProtection="1">
      <alignment horizontal="left" vertical="center"/>
    </xf>
    <xf numFmtId="0" fontId="65" fillId="20" borderId="97" xfId="0" applyFont="1" applyFill="1" applyBorder="1" applyAlignment="1" applyProtection="1">
      <alignment horizontal="right" vertical="center"/>
    </xf>
    <xf numFmtId="1" fontId="64" fillId="20" borderId="90" xfId="0" applyNumberFormat="1" applyFont="1" applyFill="1" applyBorder="1" applyAlignment="1" applyProtection="1">
      <alignment horizontal="center" vertical="center"/>
    </xf>
    <xf numFmtId="0" fontId="64" fillId="20" borderId="29" xfId="0" applyFont="1" applyFill="1" applyBorder="1" applyAlignment="1" applyProtection="1">
      <alignment horizontal="center" vertical="center"/>
    </xf>
    <xf numFmtId="2" fontId="64" fillId="20" borderId="96" xfId="0" applyNumberFormat="1" applyFont="1" applyFill="1" applyBorder="1" applyAlignment="1" applyProtection="1">
      <alignment horizontal="right" vertical="center"/>
    </xf>
    <xf numFmtId="1" fontId="64" fillId="20" borderId="92" xfId="0" applyNumberFormat="1" applyFont="1" applyFill="1" applyBorder="1" applyAlignment="1" applyProtection="1">
      <alignment horizontal="center" vertical="center"/>
    </xf>
    <xf numFmtId="2" fontId="64" fillId="0" borderId="90" xfId="0" applyNumberFormat="1" applyFont="1" applyFill="1" applyBorder="1" applyAlignment="1" applyProtection="1">
      <alignment horizontal="right" vertical="center"/>
    </xf>
    <xf numFmtId="1" fontId="64" fillId="20" borderId="94" xfId="0" applyNumberFormat="1" applyFont="1" applyFill="1" applyBorder="1" applyAlignment="1" applyProtection="1">
      <alignment horizontal="right" vertical="center"/>
    </xf>
    <xf numFmtId="1" fontId="64" fillId="26" borderId="92" xfId="0" applyNumberFormat="1" applyFont="1" applyFill="1" applyBorder="1" applyAlignment="1" applyProtection="1">
      <alignment horizontal="right" vertical="center"/>
    </xf>
    <xf numFmtId="2" fontId="64" fillId="26" borderId="105" xfId="0" applyNumberFormat="1" applyFont="1" applyFill="1" applyBorder="1" applyAlignment="1" applyProtection="1">
      <alignment horizontal="right" vertical="center"/>
    </xf>
    <xf numFmtId="1" fontId="64" fillId="26" borderId="99" xfId="0" applyNumberFormat="1" applyFont="1" applyFill="1" applyBorder="1" applyAlignment="1" applyProtection="1">
      <alignment horizontal="right" vertical="center"/>
    </xf>
    <xf numFmtId="2" fontId="64" fillId="20" borderId="97" xfId="0" applyNumberFormat="1" applyFont="1" applyFill="1" applyBorder="1" applyAlignment="1" applyProtection="1">
      <alignment horizontal="right" vertical="center"/>
    </xf>
    <xf numFmtId="1" fontId="64" fillId="20" borderId="94" xfId="0" applyNumberFormat="1" applyFont="1" applyFill="1" applyBorder="1" applyAlignment="1" applyProtection="1">
      <alignment vertical="center"/>
    </xf>
    <xf numFmtId="4" fontId="64" fillId="26" borderId="24" xfId="0" applyNumberFormat="1" applyFont="1" applyFill="1" applyBorder="1" applyAlignment="1" applyProtection="1">
      <alignment horizontal="right" vertical="center"/>
    </xf>
    <xf numFmtId="1" fontId="64" fillId="26" borderId="55" xfId="0" applyNumberFormat="1" applyFont="1" applyFill="1" applyBorder="1" applyAlignment="1" applyProtection="1">
      <alignment vertical="center"/>
    </xf>
    <xf numFmtId="0" fontId="64" fillId="0" borderId="95" xfId="0" applyFont="1" applyFill="1" applyBorder="1" applyAlignment="1" applyProtection="1">
      <alignment horizontal="left" vertical="center" wrapText="1"/>
    </xf>
    <xf numFmtId="0" fontId="59" fillId="0" borderId="95" xfId="0" applyFont="1" applyFill="1" applyBorder="1" applyAlignment="1">
      <alignment vertical="center" wrapText="1"/>
    </xf>
    <xf numFmtId="2" fontId="64" fillId="0" borderId="21" xfId="0" applyNumberFormat="1" applyFont="1" applyFill="1" applyBorder="1" applyAlignment="1" applyProtection="1">
      <alignment horizontal="right" vertical="center"/>
    </xf>
    <xf numFmtId="4" fontId="64" fillId="26" borderId="91" xfId="0" applyNumberFormat="1" applyFont="1" applyFill="1" applyBorder="1" applyAlignment="1" applyProtection="1">
      <alignment horizontal="right" vertical="center"/>
    </xf>
    <xf numFmtId="2" fontId="64" fillId="24" borderId="16" xfId="0" applyNumberFormat="1" applyFont="1" applyFill="1" applyBorder="1" applyAlignment="1" applyProtection="1">
      <alignment horizontal="right" vertical="center"/>
    </xf>
    <xf numFmtId="1" fontId="64" fillId="24" borderId="26" xfId="0" applyNumberFormat="1" applyFont="1" applyFill="1" applyBorder="1" applyAlignment="1" applyProtection="1">
      <alignment horizontal="right" vertical="center"/>
    </xf>
    <xf numFmtId="1" fontId="64" fillId="20" borderId="27" xfId="0" applyNumberFormat="1" applyFont="1" applyFill="1" applyBorder="1" applyAlignment="1" applyProtection="1">
      <alignment horizontal="center" vertical="center"/>
    </xf>
    <xf numFmtId="1" fontId="64" fillId="26" borderId="77" xfId="0" applyNumberFormat="1" applyFont="1" applyFill="1" applyBorder="1" applyAlignment="1" applyProtection="1">
      <alignment horizontal="right" vertical="center"/>
    </xf>
    <xf numFmtId="2" fontId="64" fillId="20" borderId="16" xfId="0" applyNumberFormat="1" applyFont="1" applyFill="1" applyBorder="1" applyAlignment="1" applyProtection="1">
      <alignment horizontal="right" vertical="center"/>
    </xf>
    <xf numFmtId="0" fontId="64" fillId="0" borderId="90" xfId="0" applyFont="1" applyFill="1" applyBorder="1" applyAlignment="1" applyProtection="1">
      <alignment vertical="center"/>
      <protection locked="0"/>
    </xf>
    <xf numFmtId="1" fontId="64" fillId="20" borderId="21" xfId="0" applyNumberFormat="1" applyFont="1" applyFill="1" applyBorder="1" applyAlignment="1" applyProtection="1">
      <alignment horizontal="center" vertical="center"/>
    </xf>
    <xf numFmtId="0" fontId="64" fillId="20" borderId="94" xfId="0" applyFont="1" applyFill="1" applyBorder="1" applyAlignment="1" applyProtection="1">
      <alignment horizontal="center" vertical="center"/>
    </xf>
    <xf numFmtId="1" fontId="64" fillId="20" borderId="14" xfId="0" applyNumberFormat="1" applyFont="1" applyFill="1" applyBorder="1" applyAlignment="1" applyProtection="1">
      <alignment horizontal="right" vertical="center"/>
    </xf>
    <xf numFmtId="2" fontId="64" fillId="26" borderId="15" xfId="0" applyNumberFormat="1" applyFont="1" applyFill="1" applyBorder="1" applyAlignment="1" applyProtection="1">
      <alignment horizontal="right" vertical="center"/>
    </xf>
    <xf numFmtId="2" fontId="64" fillId="26" borderId="13" xfId="0" applyNumberFormat="1" applyFont="1" applyFill="1" applyBorder="1" applyAlignment="1" applyProtection="1">
      <alignment horizontal="right" vertical="center"/>
    </xf>
    <xf numFmtId="1" fontId="64" fillId="26" borderId="61" xfId="0" applyNumberFormat="1" applyFont="1" applyFill="1" applyBorder="1" applyAlignment="1" applyProtection="1">
      <alignment horizontal="right" vertical="center"/>
    </xf>
    <xf numFmtId="2" fontId="64" fillId="20" borderId="15" xfId="0" applyNumberFormat="1" applyFont="1" applyFill="1" applyBorder="1" applyAlignment="1" applyProtection="1">
      <alignment horizontal="right" vertical="center"/>
    </xf>
    <xf numFmtId="4" fontId="64" fillId="24" borderId="13" xfId="0" applyNumberFormat="1" applyFont="1" applyFill="1" applyBorder="1" applyAlignment="1" applyProtection="1">
      <alignment horizontal="right" vertical="center"/>
    </xf>
    <xf numFmtId="0" fontId="64" fillId="20" borderId="21" xfId="0" applyFont="1" applyFill="1" applyBorder="1" applyAlignment="1" applyProtection="1">
      <alignment vertical="center"/>
    </xf>
    <xf numFmtId="4" fontId="64" fillId="0" borderId="27" xfId="0" applyNumberFormat="1" applyFont="1" applyFill="1" applyBorder="1" applyAlignment="1" applyProtection="1">
      <alignment horizontal="right" vertical="center"/>
    </xf>
    <xf numFmtId="0" fontId="64" fillId="0" borderId="63" xfId="0" applyFont="1" applyFill="1" applyBorder="1" applyAlignment="1" applyProtection="1">
      <alignment vertical="center"/>
    </xf>
    <xf numFmtId="1" fontId="64" fillId="0" borderId="63" xfId="0" applyNumberFormat="1" applyFont="1" applyFill="1" applyBorder="1" applyAlignment="1" applyProtection="1">
      <alignment horizontal="center" vertical="center"/>
    </xf>
    <xf numFmtId="0" fontId="64" fillId="0" borderId="29" xfId="0" applyFont="1" applyFill="1" applyBorder="1" applyAlignment="1" applyProtection="1">
      <alignment horizontal="center" vertical="center"/>
    </xf>
    <xf numFmtId="1" fontId="64" fillId="26" borderId="26" xfId="0" applyNumberFormat="1" applyFont="1" applyFill="1" applyBorder="1" applyAlignment="1" applyProtection="1">
      <alignment horizontal="center" vertical="center"/>
    </xf>
    <xf numFmtId="2" fontId="64" fillId="26" borderId="27" xfId="0" applyNumberFormat="1" applyFont="1" applyFill="1" applyBorder="1" applyAlignment="1" applyProtection="1">
      <alignment horizontal="right" vertical="center"/>
    </xf>
    <xf numFmtId="165" fontId="64" fillId="0" borderId="16" xfId="0" applyNumberFormat="1" applyFont="1" applyFill="1" applyBorder="1" applyAlignment="1" applyProtection="1">
      <alignment horizontal="right" vertical="center"/>
    </xf>
    <xf numFmtId="0" fontId="29" fillId="20" borderId="20" xfId="0" applyFont="1" applyFill="1" applyBorder="1" applyAlignment="1" applyProtection="1">
      <alignment vertical="center"/>
    </xf>
    <xf numFmtId="0" fontId="29" fillId="20" borderId="20" xfId="0" applyFont="1" applyFill="1" applyBorder="1" applyAlignment="1" applyProtection="1">
      <alignment horizontal="left" vertical="center" wrapText="1"/>
    </xf>
    <xf numFmtId="0" fontId="59" fillId="20" borderId="20" xfId="0" applyFont="1" applyFill="1" applyBorder="1" applyAlignment="1" applyProtection="1">
      <alignment vertical="center"/>
    </xf>
    <xf numFmtId="0" fontId="59" fillId="20" borderId="20" xfId="0" applyFont="1" applyFill="1" applyBorder="1" applyAlignment="1" applyProtection="1">
      <alignment horizontal="right" vertical="center"/>
    </xf>
    <xf numFmtId="0" fontId="64" fillId="0" borderId="90" xfId="0" applyFont="1" applyFill="1" applyBorder="1" applyAlignment="1" applyProtection="1">
      <alignment vertical="center"/>
    </xf>
    <xf numFmtId="0" fontId="64" fillId="0" borderId="33" xfId="0" applyFont="1" applyFill="1" applyBorder="1" applyAlignment="1" applyProtection="1">
      <alignment horizontal="left" vertical="center"/>
    </xf>
    <xf numFmtId="0" fontId="64" fillId="0" borderId="35" xfId="0" applyFont="1" applyFill="1" applyBorder="1" applyAlignment="1" applyProtection="1">
      <alignment horizontal="left" vertical="center"/>
    </xf>
    <xf numFmtId="0" fontId="65" fillId="0" borderId="35" xfId="0" applyFont="1" applyFill="1" applyBorder="1" applyAlignment="1" applyProtection="1">
      <alignment horizontal="right" vertical="center"/>
    </xf>
    <xf numFmtId="2" fontId="64" fillId="0" borderId="40" xfId="0" applyNumberFormat="1" applyFont="1" applyFill="1" applyBorder="1" applyAlignment="1" applyProtection="1">
      <alignment horizontal="right" vertical="center"/>
    </xf>
    <xf numFmtId="2" fontId="64" fillId="0" borderId="35" xfId="0" applyNumberFormat="1" applyFont="1" applyFill="1" applyBorder="1" applyAlignment="1" applyProtection="1">
      <alignment horizontal="center" vertical="center"/>
    </xf>
    <xf numFmtId="1" fontId="64" fillId="0" borderId="33" xfId="0" applyNumberFormat="1" applyFont="1" applyFill="1" applyBorder="1" applyAlignment="1" applyProtection="1">
      <alignment horizontal="center" vertical="center"/>
    </xf>
    <xf numFmtId="0" fontId="64" fillId="0" borderId="66" xfId="0" applyFont="1" applyFill="1" applyBorder="1" applyAlignment="1" applyProtection="1">
      <alignment horizontal="center" vertical="center"/>
    </xf>
    <xf numFmtId="2" fontId="64" fillId="0" borderId="96" xfId="0" applyNumberFormat="1" applyFont="1" applyFill="1" applyBorder="1" applyAlignment="1" applyProtection="1">
      <alignment horizontal="right" vertical="center"/>
    </xf>
    <xf numFmtId="1" fontId="64" fillId="0" borderId="92" xfId="0" applyNumberFormat="1" applyFont="1" applyFill="1" applyBorder="1" applyAlignment="1" applyProtection="1">
      <alignment horizontal="center" vertical="center"/>
    </xf>
    <xf numFmtId="1" fontId="64" fillId="0" borderId="94" xfId="0" applyNumberFormat="1" applyFont="1" applyFill="1" applyBorder="1" applyAlignment="1" applyProtection="1">
      <alignment horizontal="right" vertical="center"/>
    </xf>
    <xf numFmtId="1" fontId="64" fillId="26" borderId="73" xfId="0" applyNumberFormat="1" applyFont="1" applyFill="1" applyBorder="1" applyAlignment="1" applyProtection="1">
      <alignment horizontal="right" vertical="center"/>
    </xf>
    <xf numFmtId="0" fontId="29" fillId="20" borderId="11" xfId="0" applyFont="1" applyFill="1" applyBorder="1" applyAlignment="1" applyProtection="1">
      <alignment vertical="center"/>
    </xf>
    <xf numFmtId="0" fontId="29" fillId="20" borderId="11" xfId="0" applyFont="1" applyFill="1" applyBorder="1" applyAlignment="1" applyProtection="1">
      <alignment horizontal="left" vertical="center" wrapText="1"/>
    </xf>
    <xf numFmtId="0" fontId="64" fillId="0" borderId="48" xfId="0" applyFont="1" applyFill="1" applyBorder="1" applyAlignment="1" applyProtection="1">
      <alignment horizontal="left" vertical="center"/>
    </xf>
    <xf numFmtId="0" fontId="64" fillId="0" borderId="17" xfId="0" applyFont="1" applyFill="1" applyBorder="1" applyAlignment="1" applyProtection="1">
      <alignment horizontal="left" vertical="center"/>
    </xf>
    <xf numFmtId="0" fontId="65" fillId="0" borderId="17" xfId="0" applyFont="1" applyFill="1" applyBorder="1" applyAlignment="1" applyProtection="1">
      <alignment horizontal="right" vertical="center"/>
    </xf>
    <xf numFmtId="1" fontId="64" fillId="0" borderId="79" xfId="0" applyNumberFormat="1" applyFont="1" applyFill="1" applyBorder="1" applyAlignment="1" applyProtection="1">
      <alignment vertical="center"/>
    </xf>
    <xf numFmtId="0" fontId="64" fillId="0" borderId="53" xfId="0" applyFont="1" applyFill="1" applyBorder="1" applyAlignment="1" applyProtection="1">
      <alignment horizontal="left" vertical="center"/>
    </xf>
    <xf numFmtId="0" fontId="65" fillId="0" borderId="19" xfId="0" applyFont="1" applyFill="1" applyBorder="1" applyAlignment="1" applyProtection="1">
      <alignment horizontal="right" vertical="center"/>
    </xf>
    <xf numFmtId="1" fontId="64" fillId="20" borderId="67" xfId="0" applyNumberFormat="1" applyFont="1" applyFill="1" applyBorder="1" applyAlignment="1" applyProtection="1">
      <alignment horizontal="right" vertical="center"/>
    </xf>
    <xf numFmtId="1" fontId="64" fillId="20" borderId="76" xfId="0" applyNumberFormat="1" applyFont="1" applyFill="1" applyBorder="1" applyAlignment="1" applyProtection="1">
      <alignment horizontal="right" vertical="center"/>
    </xf>
    <xf numFmtId="1" fontId="64" fillId="20" borderId="24" xfId="0" applyNumberFormat="1" applyFont="1" applyFill="1" applyBorder="1" applyAlignment="1" applyProtection="1">
      <alignment horizontal="right" vertical="center"/>
    </xf>
    <xf numFmtId="0" fontId="64" fillId="0" borderId="97" xfId="0" applyFont="1" applyFill="1" applyBorder="1" applyAlignment="1" applyProtection="1">
      <alignment horizontal="left" vertical="center"/>
    </xf>
    <xf numFmtId="1" fontId="64" fillId="20" borderId="92" xfId="0" applyNumberFormat="1" applyFont="1" applyFill="1" applyBorder="1" applyAlignment="1" applyProtection="1">
      <alignment horizontal="right" vertical="center"/>
    </xf>
    <xf numFmtId="1" fontId="64" fillId="20" borderId="99" xfId="0" applyNumberFormat="1" applyFont="1" applyFill="1" applyBorder="1" applyAlignment="1" applyProtection="1">
      <alignment horizontal="right" vertical="center"/>
    </xf>
    <xf numFmtId="2" fontId="64" fillId="0" borderId="48" xfId="0" applyNumberFormat="1" applyFont="1" applyFill="1" applyBorder="1" applyAlignment="1" applyProtection="1">
      <alignment horizontal="right" vertical="center"/>
    </xf>
    <xf numFmtId="0" fontId="64" fillId="0" borderId="90" xfId="0" applyFont="1" applyFill="1" applyBorder="1" applyAlignment="1" applyProtection="1">
      <alignment horizontal="left" vertical="center"/>
    </xf>
    <xf numFmtId="2" fontId="64" fillId="26" borderId="96" xfId="0" applyNumberFormat="1" applyFont="1" applyFill="1" applyBorder="1" applyAlignment="1" applyProtection="1">
      <alignment horizontal="right" vertical="center"/>
    </xf>
    <xf numFmtId="1" fontId="64" fillId="26" borderId="105" xfId="0" applyNumberFormat="1" applyFont="1" applyFill="1" applyBorder="1" applyAlignment="1" applyProtection="1">
      <alignment horizontal="center" vertical="center"/>
    </xf>
    <xf numFmtId="2" fontId="64" fillId="26" borderId="90" xfId="0" applyNumberFormat="1" applyFont="1" applyFill="1" applyBorder="1" applyAlignment="1" applyProtection="1">
      <alignment horizontal="right" vertical="center"/>
    </xf>
    <xf numFmtId="1" fontId="64" fillId="26" borderId="94" xfId="0" applyNumberFormat="1" applyFont="1" applyFill="1" applyBorder="1" applyAlignment="1" applyProtection="1">
      <alignment horizontal="right" vertical="center"/>
    </xf>
    <xf numFmtId="0" fontId="64" fillId="20" borderId="16" xfId="0" applyFont="1" applyFill="1" applyBorder="1" applyAlignment="1" applyProtection="1">
      <alignment horizontal="left" vertical="center"/>
    </xf>
    <xf numFmtId="0" fontId="65" fillId="20" borderId="16" xfId="0" applyFont="1" applyFill="1" applyBorder="1" applyAlignment="1" applyProtection="1">
      <alignment horizontal="right" vertical="center"/>
    </xf>
    <xf numFmtId="4" fontId="64" fillId="0" borderId="63" xfId="0" applyNumberFormat="1" applyFont="1" applyFill="1" applyBorder="1" applyAlignment="1" applyProtection="1">
      <alignment horizontal="right" vertical="center"/>
    </xf>
    <xf numFmtId="0" fontId="64" fillId="20" borderId="12" xfId="0" applyFont="1" applyFill="1" applyBorder="1" applyAlignment="1" applyProtection="1">
      <alignment horizontal="center" vertical="center"/>
    </xf>
    <xf numFmtId="1" fontId="59" fillId="26" borderId="26" xfId="0" applyNumberFormat="1" applyFont="1" applyFill="1" applyBorder="1" applyAlignment="1" applyProtection="1">
      <alignment horizontal="right" vertical="center"/>
    </xf>
    <xf numFmtId="4" fontId="59" fillId="0" borderId="13" xfId="0" applyNumberFormat="1" applyFont="1" applyFill="1" applyBorder="1" applyAlignment="1" applyProtection="1">
      <alignment horizontal="right" vertical="center"/>
    </xf>
    <xf numFmtId="0" fontId="30" fillId="0" borderId="19" xfId="0" applyFont="1" applyFill="1" applyBorder="1" applyAlignment="1" applyProtection="1">
      <alignment horizontal="right" vertical="center"/>
    </xf>
    <xf numFmtId="1" fontId="79" fillId="0" borderId="26" xfId="0" applyNumberFormat="1" applyFont="1" applyBorder="1" applyAlignment="1">
      <alignment horizontal="center"/>
    </xf>
    <xf numFmtId="49" fontId="59" fillId="0" borderId="57" xfId="0" applyNumberFormat="1" applyFont="1" applyFill="1" applyBorder="1" applyAlignment="1" applyProtection="1">
      <alignment horizontal="center" vertical="center"/>
    </xf>
    <xf numFmtId="49" fontId="64" fillId="0" borderId="98" xfId="0" applyNumberFormat="1" applyFont="1" applyFill="1" applyBorder="1" applyAlignment="1">
      <alignment horizontal="center" vertical="center"/>
    </xf>
    <xf numFmtId="0" fontId="64" fillId="0" borderId="90" xfId="0" applyFont="1" applyFill="1" applyBorder="1" applyAlignment="1">
      <alignment vertical="center"/>
    </xf>
    <xf numFmtId="0" fontId="59" fillId="0" borderId="91" xfId="0" applyFont="1" applyFill="1" applyBorder="1" applyAlignment="1">
      <alignment horizontal="left" vertical="center"/>
    </xf>
    <xf numFmtId="0" fontId="59" fillId="0" borderId="95" xfId="0" applyFont="1" applyFill="1" applyBorder="1" applyAlignment="1">
      <alignment horizontal="left" vertical="center"/>
    </xf>
    <xf numFmtId="0" fontId="65" fillId="0" borderId="99" xfId="0" applyFont="1" applyFill="1" applyBorder="1" applyAlignment="1">
      <alignment horizontal="right" vertical="center"/>
    </xf>
    <xf numFmtId="1" fontId="64" fillId="0" borderId="91" xfId="0" applyNumberFormat="1" applyFont="1" applyFill="1" applyBorder="1" applyAlignment="1">
      <alignment horizontal="center" vertical="center"/>
    </xf>
    <xf numFmtId="1" fontId="64" fillId="26" borderId="100" xfId="0" applyNumberFormat="1" applyFont="1" applyFill="1" applyBorder="1" applyAlignment="1">
      <alignment horizontal="center" vertical="center"/>
    </xf>
    <xf numFmtId="1" fontId="64" fillId="0" borderId="58" xfId="0" applyNumberFormat="1" applyFont="1" applyFill="1" applyBorder="1" applyAlignment="1">
      <alignment horizontal="center" vertical="center"/>
    </xf>
    <xf numFmtId="1" fontId="64" fillId="26" borderId="58" xfId="0" applyNumberFormat="1" applyFont="1" applyFill="1" applyBorder="1" applyAlignment="1">
      <alignment horizontal="center" vertical="center"/>
    </xf>
    <xf numFmtId="49" fontId="64" fillId="0" borderId="64" xfId="0" applyNumberFormat="1" applyFont="1" applyFill="1" applyBorder="1" applyAlignment="1">
      <alignment horizontal="center" vertical="center"/>
    </xf>
    <xf numFmtId="0" fontId="64" fillId="0" borderId="63" xfId="0" applyFont="1" applyFill="1" applyBorder="1" applyAlignment="1">
      <alignment vertical="center"/>
    </xf>
    <xf numFmtId="0" fontId="59" fillId="0" borderId="63" xfId="0" applyFont="1" applyFill="1" applyBorder="1" applyAlignment="1">
      <alignment horizontal="left" vertical="center"/>
    </xf>
    <xf numFmtId="0" fontId="59" fillId="0" borderId="22" xfId="0" applyFont="1" applyFill="1" applyBorder="1" applyAlignment="1">
      <alignment horizontal="left" vertical="center"/>
    </xf>
    <xf numFmtId="0" fontId="65" fillId="0" borderId="22" xfId="0" applyFont="1" applyFill="1" applyBorder="1" applyAlignment="1">
      <alignment horizontal="right" vertical="center"/>
    </xf>
    <xf numFmtId="1" fontId="64" fillId="0" borderId="29" xfId="0" applyNumberFormat="1" applyFont="1" applyFill="1" applyBorder="1" applyAlignment="1">
      <alignment horizontal="center" vertical="center"/>
    </xf>
    <xf numFmtId="2" fontId="64" fillId="26" borderId="22" xfId="0" applyNumberFormat="1" applyFont="1" applyFill="1" applyBorder="1" applyAlignment="1" applyProtection="1">
      <alignment horizontal="right" vertical="center"/>
    </xf>
    <xf numFmtId="1" fontId="64" fillId="26" borderId="29" xfId="0" applyNumberFormat="1" applyFont="1" applyFill="1" applyBorder="1" applyAlignment="1">
      <alignment horizontal="center" vertical="center"/>
    </xf>
    <xf numFmtId="1" fontId="64" fillId="0" borderId="72" xfId="0" applyNumberFormat="1" applyFont="1" applyFill="1" applyBorder="1" applyAlignment="1">
      <alignment horizontal="center" vertical="center"/>
    </xf>
    <xf numFmtId="0" fontId="64" fillId="0" borderId="48" xfId="0" applyFont="1" applyFill="1" applyBorder="1" applyAlignment="1" applyProtection="1">
      <alignment vertical="center"/>
    </xf>
    <xf numFmtId="2" fontId="64" fillId="24" borderId="49" xfId="0" applyNumberFormat="1" applyFont="1" applyFill="1" applyBorder="1" applyAlignment="1" applyProtection="1">
      <alignment horizontal="right" vertical="center"/>
    </xf>
    <xf numFmtId="1" fontId="64" fillId="24" borderId="67" xfId="0" applyNumberFormat="1" applyFont="1" applyFill="1" applyBorder="1" applyAlignment="1" applyProtection="1">
      <alignment horizontal="center" vertical="center"/>
    </xf>
    <xf numFmtId="2" fontId="64" fillId="24" borderId="33" xfId="0" applyNumberFormat="1" applyFont="1" applyFill="1" applyBorder="1" applyAlignment="1" applyProtection="1">
      <alignment horizontal="right" vertical="center"/>
    </xf>
    <xf numFmtId="2" fontId="64" fillId="20" borderId="17" xfId="0" applyNumberFormat="1" applyFont="1" applyFill="1" applyBorder="1" applyAlignment="1" applyProtection="1">
      <alignment horizontal="right" vertical="center"/>
    </xf>
    <xf numFmtId="1" fontId="64" fillId="26" borderId="68" xfId="0" applyNumberFormat="1" applyFont="1" applyFill="1" applyBorder="1" applyAlignment="1" applyProtection="1">
      <alignment horizontal="right" vertical="center"/>
    </xf>
    <xf numFmtId="4" fontId="64" fillId="0" borderId="48" xfId="0" applyNumberFormat="1" applyFont="1" applyFill="1" applyBorder="1" applyAlignment="1" applyProtection="1">
      <alignment horizontal="right" vertical="center"/>
    </xf>
    <xf numFmtId="0" fontId="64" fillId="24" borderId="18" xfId="0" applyFont="1" applyFill="1" applyBorder="1" applyAlignment="1" applyProtection="1">
      <alignment horizontal="left" vertical="center"/>
    </xf>
    <xf numFmtId="2" fontId="64" fillId="24" borderId="59" xfId="0" applyNumberFormat="1" applyFont="1" applyFill="1" applyBorder="1" applyAlignment="1" applyProtection="1">
      <alignment horizontal="right" vertical="center"/>
    </xf>
    <xf numFmtId="1" fontId="64" fillId="24" borderId="92" xfId="0" applyNumberFormat="1" applyFont="1" applyFill="1" applyBorder="1" applyAlignment="1" applyProtection="1">
      <alignment horizontal="center" vertical="center"/>
    </xf>
    <xf numFmtId="2" fontId="64" fillId="24" borderId="26" xfId="0" applyNumberFormat="1" applyFont="1" applyFill="1" applyBorder="1" applyAlignment="1" applyProtection="1">
      <alignment horizontal="right" vertical="center"/>
    </xf>
    <xf numFmtId="0" fontId="64" fillId="24" borderId="18" xfId="0" applyFont="1" applyFill="1" applyBorder="1" applyAlignment="1" applyProtection="1">
      <alignment vertical="center"/>
    </xf>
    <xf numFmtId="0" fontId="64" fillId="24" borderId="19" xfId="0" applyFont="1" applyFill="1" applyBorder="1" applyAlignment="1" applyProtection="1">
      <alignment horizontal="left" vertical="center"/>
    </xf>
    <xf numFmtId="0" fontId="65" fillId="24" borderId="19" xfId="0" applyFont="1" applyFill="1" applyBorder="1" applyAlignment="1" applyProtection="1">
      <alignment horizontal="right" vertical="center"/>
    </xf>
    <xf numFmtId="1" fontId="64" fillId="24" borderId="18" xfId="0" applyNumberFormat="1" applyFont="1" applyFill="1" applyBorder="1" applyAlignment="1" applyProtection="1">
      <alignment horizontal="center" vertical="center"/>
    </xf>
    <xf numFmtId="0" fontId="64" fillId="24" borderId="58" xfId="0" applyFont="1" applyFill="1" applyBorder="1" applyAlignment="1" applyProtection="1">
      <alignment horizontal="center" vertical="center"/>
    </xf>
    <xf numFmtId="2" fontId="64" fillId="24" borderId="57" xfId="0" applyNumberFormat="1" applyFont="1" applyFill="1" applyBorder="1" applyAlignment="1" applyProtection="1">
      <alignment horizontal="right" vertical="center"/>
    </xf>
    <xf numFmtId="1" fontId="59" fillId="24" borderId="26" xfId="0" applyNumberFormat="1" applyFont="1" applyFill="1" applyBorder="1" applyAlignment="1">
      <alignment horizontal="center" vertical="center"/>
    </xf>
    <xf numFmtId="2" fontId="64" fillId="24" borderId="19" xfId="0" applyNumberFormat="1" applyFont="1" applyFill="1" applyBorder="1" applyAlignment="1" applyProtection="1">
      <alignment horizontal="right" vertical="center"/>
    </xf>
    <xf numFmtId="2" fontId="64" fillId="24" borderId="25" xfId="0" applyNumberFormat="1" applyFont="1" applyFill="1" applyBorder="1" applyAlignment="1" applyProtection="1">
      <alignment horizontal="right" vertical="center"/>
    </xf>
    <xf numFmtId="4" fontId="64" fillId="24" borderId="26" xfId="0" applyNumberFormat="1" applyFont="1" applyFill="1" applyBorder="1" applyAlignment="1" applyProtection="1">
      <alignment horizontal="right" vertical="center"/>
    </xf>
    <xf numFmtId="1" fontId="64" fillId="24" borderId="55" xfId="0" applyNumberFormat="1" applyFont="1" applyFill="1" applyBorder="1" applyAlignment="1" applyProtection="1">
      <alignment vertical="center"/>
    </xf>
    <xf numFmtId="2" fontId="64" fillId="24" borderId="54" xfId="0" applyNumberFormat="1" applyFont="1" applyFill="1" applyBorder="1" applyAlignment="1" applyProtection="1">
      <alignment horizontal="right" vertical="center"/>
    </xf>
    <xf numFmtId="1" fontId="64" fillId="24" borderId="24" xfId="0" applyNumberFormat="1" applyFont="1" applyFill="1" applyBorder="1" applyAlignment="1" applyProtection="1">
      <alignment horizontal="center" vertical="center"/>
    </xf>
    <xf numFmtId="0" fontId="64" fillId="24" borderId="63" xfId="0" applyFont="1" applyFill="1" applyBorder="1" applyAlignment="1" applyProtection="1">
      <alignment horizontal="left" vertical="center"/>
    </xf>
    <xf numFmtId="1" fontId="64" fillId="27" borderId="63" xfId="0" applyNumberFormat="1" applyFont="1" applyFill="1" applyBorder="1" applyAlignment="1" applyProtection="1">
      <alignment horizontal="center" vertical="center"/>
    </xf>
    <xf numFmtId="2" fontId="64" fillId="24" borderId="64" xfId="0" applyNumberFormat="1" applyFont="1" applyFill="1" applyBorder="1" applyAlignment="1" applyProtection="1">
      <alignment horizontal="right" vertical="center"/>
    </xf>
    <xf numFmtId="1" fontId="64" fillId="24" borderId="31" xfId="0" applyNumberFormat="1" applyFont="1" applyFill="1" applyBorder="1" applyAlignment="1" applyProtection="1">
      <alignment horizontal="center" vertical="center"/>
    </xf>
    <xf numFmtId="2" fontId="64" fillId="24" borderId="31" xfId="0" applyNumberFormat="1" applyFont="1" applyFill="1" applyBorder="1" applyAlignment="1" applyProtection="1">
      <alignment horizontal="right" vertical="center"/>
    </xf>
    <xf numFmtId="1" fontId="64" fillId="0" borderId="29" xfId="0" applyNumberFormat="1" applyFont="1" applyFill="1" applyBorder="1" applyAlignment="1" applyProtection="1">
      <alignment horizontal="right" vertical="center"/>
    </xf>
    <xf numFmtId="2" fontId="64" fillId="0" borderId="22" xfId="0" applyNumberFormat="1" applyFont="1" applyFill="1" applyBorder="1" applyAlignment="1" applyProtection="1">
      <alignment horizontal="right" vertical="center"/>
    </xf>
    <xf numFmtId="1" fontId="64" fillId="0" borderId="29" xfId="0" applyNumberFormat="1" applyFont="1" applyFill="1" applyBorder="1" applyAlignment="1" applyProtection="1">
      <alignment vertical="center"/>
    </xf>
    <xf numFmtId="1" fontId="64" fillId="20" borderId="17" xfId="0" applyNumberFormat="1" applyFont="1" applyFill="1" applyBorder="1" applyAlignment="1" applyProtection="1">
      <alignment horizontal="center" vertical="center"/>
    </xf>
    <xf numFmtId="1" fontId="64" fillId="26" borderId="67" xfId="0" applyNumberFormat="1" applyFont="1" applyFill="1" applyBorder="1" applyAlignment="1" applyProtection="1">
      <alignment horizontal="center" vertical="center"/>
    </xf>
    <xf numFmtId="1" fontId="64" fillId="26" borderId="48" xfId="0" applyNumberFormat="1" applyFont="1" applyFill="1" applyBorder="1" applyAlignment="1" applyProtection="1">
      <alignment horizontal="right" vertical="center"/>
    </xf>
    <xf numFmtId="1" fontId="64" fillId="0" borderId="51" xfId="0" applyNumberFormat="1" applyFont="1" applyFill="1" applyBorder="1" applyAlignment="1" applyProtection="1">
      <alignment vertical="center"/>
    </xf>
    <xf numFmtId="0" fontId="64" fillId="0" borderId="26" xfId="0" applyFont="1" applyFill="1" applyBorder="1" applyAlignment="1">
      <alignment vertical="center"/>
    </xf>
    <xf numFmtId="1" fontId="64" fillId="26" borderId="91" xfId="0" applyNumberFormat="1" applyFont="1" applyFill="1" applyBorder="1" applyAlignment="1" applyProtection="1">
      <alignment horizontal="right" vertical="center"/>
    </xf>
    <xf numFmtId="0" fontId="64" fillId="0" borderId="31" xfId="0" applyFont="1" applyFill="1" applyBorder="1" applyAlignment="1">
      <alignment vertical="center"/>
    </xf>
    <xf numFmtId="0" fontId="64" fillId="0" borderId="63" xfId="0" applyFont="1" applyFill="1" applyBorder="1" applyAlignment="1" applyProtection="1">
      <alignment horizontal="left" vertical="center"/>
    </xf>
    <xf numFmtId="0" fontId="64" fillId="0" borderId="22" xfId="0" applyFont="1" applyFill="1" applyBorder="1" applyAlignment="1" applyProtection="1">
      <alignment horizontal="left" vertical="center"/>
    </xf>
    <xf numFmtId="0" fontId="65" fillId="0" borderId="22" xfId="0" applyFont="1" applyFill="1" applyBorder="1" applyAlignment="1" applyProtection="1">
      <alignment horizontal="right" vertical="center"/>
    </xf>
    <xf numFmtId="1" fontId="64" fillId="20" borderId="22" xfId="0" applyNumberFormat="1" applyFont="1" applyFill="1" applyBorder="1" applyAlignment="1" applyProtection="1">
      <alignment horizontal="center" vertical="center"/>
    </xf>
    <xf numFmtId="1" fontId="64" fillId="26" borderId="31" xfId="0" applyNumberFormat="1" applyFont="1" applyFill="1" applyBorder="1" applyAlignment="1" applyProtection="1">
      <alignment horizontal="center" vertical="center"/>
    </xf>
    <xf numFmtId="1" fontId="64" fillId="26" borderId="63" xfId="0" applyNumberFormat="1" applyFont="1" applyFill="1" applyBorder="1" applyAlignment="1" applyProtection="1">
      <alignment horizontal="right" vertical="center"/>
    </xf>
    <xf numFmtId="1" fontId="64" fillId="26" borderId="29" xfId="0" applyNumberFormat="1" applyFont="1" applyFill="1" applyBorder="1" applyAlignment="1" applyProtection="1">
      <alignment horizontal="right" vertical="center"/>
    </xf>
    <xf numFmtId="1" fontId="64" fillId="0" borderId="27" xfId="0" applyNumberFormat="1" applyFont="1" applyFill="1" applyBorder="1" applyAlignment="1" applyProtection="1">
      <alignment horizontal="right" vertical="center"/>
    </xf>
    <xf numFmtId="1" fontId="64" fillId="26" borderId="27" xfId="0" applyNumberFormat="1" applyFont="1" applyFill="1" applyBorder="1" applyAlignment="1" applyProtection="1">
      <alignment horizontal="right" vertical="center"/>
    </xf>
    <xf numFmtId="0" fontId="78" fillId="0" borderId="22" xfId="0" applyFont="1" applyFill="1" applyBorder="1" applyAlignment="1" applyProtection="1">
      <alignment horizontal="right" vertical="center"/>
    </xf>
    <xf numFmtId="2" fontId="64" fillId="24" borderId="22" xfId="0" applyNumberFormat="1" applyFont="1" applyFill="1" applyBorder="1" applyAlignment="1" applyProtection="1">
      <alignment horizontal="right" vertical="center"/>
    </xf>
    <xf numFmtId="4" fontId="64" fillId="24" borderId="31" xfId="0" applyNumberFormat="1" applyFont="1" applyFill="1" applyBorder="1" applyAlignment="1" applyProtection="1">
      <alignment horizontal="right" vertical="center"/>
    </xf>
    <xf numFmtId="1" fontId="64" fillId="24" borderId="78" xfId="0" applyNumberFormat="1" applyFont="1" applyFill="1" applyBorder="1" applyAlignment="1" applyProtection="1">
      <alignment vertical="center"/>
    </xf>
    <xf numFmtId="2" fontId="64" fillId="0" borderId="33" xfId="0" applyNumberFormat="1" applyFont="1" applyFill="1" applyBorder="1" applyAlignment="1" applyProtection="1">
      <alignment horizontal="right" vertical="center"/>
    </xf>
    <xf numFmtId="1" fontId="64" fillId="26" borderId="24" xfId="0" applyNumberFormat="1" applyFont="1" applyFill="1" applyBorder="1" applyAlignment="1" applyProtection="1">
      <alignment horizontal="center" vertical="center"/>
    </xf>
    <xf numFmtId="1" fontId="64" fillId="26" borderId="18" xfId="0" applyNumberFormat="1" applyFont="1" applyFill="1" applyBorder="1" applyAlignment="1" applyProtection="1">
      <alignment horizontal="center" vertical="center"/>
    </xf>
    <xf numFmtId="0" fontId="64" fillId="26" borderId="55" xfId="0" applyFont="1" applyFill="1" applyBorder="1" applyAlignment="1" applyProtection="1">
      <alignment horizontal="center" vertical="center"/>
    </xf>
    <xf numFmtId="0" fontId="64" fillId="0" borderId="16" xfId="0" applyFont="1" applyFill="1" applyBorder="1" applyAlignment="1">
      <alignment horizontal="right" vertical="center"/>
    </xf>
    <xf numFmtId="0" fontId="64" fillId="0" borderId="21" xfId="0" applyFont="1" applyFill="1" applyBorder="1" applyAlignment="1">
      <alignment vertical="center"/>
    </xf>
    <xf numFmtId="0" fontId="64" fillId="0" borderId="16" xfId="0" applyFont="1" applyFill="1" applyBorder="1" applyAlignment="1">
      <alignment vertical="center"/>
    </xf>
    <xf numFmtId="0" fontId="64" fillId="0" borderId="77" xfId="0" applyFont="1" applyFill="1" applyBorder="1" applyAlignment="1">
      <alignment horizontal="right" vertical="center"/>
    </xf>
    <xf numFmtId="1" fontId="64" fillId="0" borderId="90" xfId="0" applyNumberFormat="1" applyFont="1" applyFill="1" applyBorder="1" applyAlignment="1">
      <alignment horizontal="center" vertical="center"/>
    </xf>
    <xf numFmtId="1" fontId="64" fillId="0" borderId="94" xfId="0" applyNumberFormat="1" applyFont="1" applyFill="1" applyBorder="1" applyAlignment="1">
      <alignment horizontal="center" vertical="center"/>
    </xf>
    <xf numFmtId="0" fontId="64" fillId="0" borderId="95" xfId="0" applyFont="1" applyFill="1" applyBorder="1" applyAlignment="1">
      <alignment vertical="center"/>
    </xf>
    <xf numFmtId="0" fontId="64" fillId="0" borderId="97" xfId="0" applyFont="1" applyFill="1" applyBorder="1" applyAlignment="1">
      <alignment horizontal="right" vertical="center"/>
    </xf>
    <xf numFmtId="1" fontId="64" fillId="26" borderId="92" xfId="0" applyNumberFormat="1" applyFont="1" applyFill="1" applyBorder="1" applyAlignment="1" applyProtection="1">
      <alignment horizontal="center" vertical="center"/>
    </xf>
    <xf numFmtId="0" fontId="64" fillId="20" borderId="0" xfId="0" applyFont="1" applyFill="1" applyBorder="1" applyAlignment="1">
      <alignment vertical="center"/>
    </xf>
    <xf numFmtId="0" fontId="64" fillId="0" borderId="90" xfId="0" applyFont="1" applyFill="1" applyBorder="1" applyAlignment="1"/>
    <xf numFmtId="1" fontId="64" fillId="0" borderId="92" xfId="0" applyNumberFormat="1" applyFont="1" applyFill="1" applyBorder="1" applyAlignment="1" applyProtection="1">
      <alignment horizontal="right" vertical="center"/>
    </xf>
    <xf numFmtId="0" fontId="64" fillId="0" borderId="100" xfId="0" applyFont="1" applyFill="1" applyBorder="1" applyAlignment="1">
      <alignment horizontal="right" vertical="center"/>
    </xf>
    <xf numFmtId="0" fontId="59" fillId="0" borderId="19" xfId="0" applyFont="1" applyFill="1" applyBorder="1" applyAlignment="1">
      <alignment horizontal="right" vertical="center"/>
    </xf>
    <xf numFmtId="1" fontId="64" fillId="26" borderId="55" xfId="0" applyNumberFormat="1" applyFont="1" applyFill="1" applyBorder="1" applyAlignment="1" applyProtection="1">
      <alignment horizontal="right" vertical="center"/>
    </xf>
    <xf numFmtId="4" fontId="64" fillId="24" borderId="24" xfId="0" applyNumberFormat="1" applyFont="1" applyFill="1" applyBorder="1" applyAlignment="1" applyProtection="1">
      <alignment horizontal="right" vertical="center"/>
    </xf>
    <xf numFmtId="0" fontId="59" fillId="0" borderId="17" xfId="0" applyFont="1" applyFill="1" applyBorder="1" applyAlignment="1">
      <alignment vertical="center" wrapText="1"/>
    </xf>
    <xf numFmtId="0" fontId="78" fillId="0" borderId="17" xfId="0" applyFont="1" applyFill="1" applyBorder="1" applyAlignment="1" applyProtection="1">
      <alignment horizontal="right" vertical="center"/>
    </xf>
    <xf numFmtId="0" fontId="78" fillId="0" borderId="19" xfId="0" applyFont="1" applyFill="1" applyBorder="1" applyAlignment="1" applyProtection="1">
      <alignment horizontal="right" vertical="center"/>
    </xf>
    <xf numFmtId="1" fontId="64" fillId="0" borderId="55" xfId="0" applyNumberFormat="1" applyFont="1" applyFill="1" applyBorder="1" applyAlignment="1" applyProtection="1">
      <alignment vertical="center"/>
    </xf>
    <xf numFmtId="2" fontId="76" fillId="26" borderId="64" xfId="0" applyNumberFormat="1" applyFont="1" applyFill="1" applyBorder="1" applyAlignment="1" applyProtection="1">
      <alignment horizontal="right" vertical="center"/>
    </xf>
    <xf numFmtId="1" fontId="76" fillId="26" borderId="31" xfId="0" applyNumberFormat="1" applyFont="1" applyFill="1" applyBorder="1" applyAlignment="1" applyProtection="1">
      <alignment horizontal="right" vertical="center"/>
    </xf>
    <xf numFmtId="0" fontId="59" fillId="0" borderId="22" xfId="0" applyFont="1" applyFill="1" applyBorder="1" applyAlignment="1">
      <alignment vertical="center" wrapText="1"/>
    </xf>
    <xf numFmtId="4" fontId="64" fillId="26" borderId="67" xfId="0" applyNumberFormat="1" applyFont="1" applyFill="1" applyBorder="1" applyAlignment="1" applyProtection="1">
      <alignment horizontal="right" vertical="center"/>
    </xf>
    <xf numFmtId="49" fontId="64" fillId="0" borderId="69" xfId="0" applyNumberFormat="1" applyFont="1" applyFill="1" applyBorder="1" applyAlignment="1">
      <alignment horizontal="center" vertical="center"/>
    </xf>
    <xf numFmtId="0" fontId="64" fillId="0" borderId="71" xfId="0" applyFont="1" applyFill="1" applyBorder="1" applyAlignment="1">
      <alignment vertical="center"/>
    </xf>
    <xf numFmtId="0" fontId="64" fillId="0" borderId="20" xfId="0" applyFont="1" applyFill="1" applyBorder="1" applyAlignment="1">
      <alignment horizontal="left" vertical="center"/>
    </xf>
    <xf numFmtId="0" fontId="65" fillId="0" borderId="20" xfId="0" applyFont="1" applyFill="1" applyBorder="1" applyAlignment="1">
      <alignment horizontal="left" vertical="center"/>
    </xf>
    <xf numFmtId="0" fontId="65" fillId="0" borderId="42" xfId="0" applyFont="1" applyFill="1" applyBorder="1" applyAlignment="1">
      <alignment horizontal="right" vertical="center"/>
    </xf>
    <xf numFmtId="2" fontId="64" fillId="0" borderId="39" xfId="0" applyNumberFormat="1" applyFont="1" applyFill="1" applyBorder="1" applyAlignment="1">
      <alignment horizontal="right" vertical="center"/>
    </xf>
    <xf numFmtId="1" fontId="64" fillId="0" borderId="71" xfId="0" applyNumberFormat="1" applyFont="1" applyFill="1" applyBorder="1" applyAlignment="1">
      <alignment horizontal="center" vertical="center"/>
    </xf>
    <xf numFmtId="2" fontId="64" fillId="0" borderId="64" xfId="0" applyNumberFormat="1" applyFont="1" applyFill="1" applyBorder="1" applyAlignment="1">
      <alignment horizontal="right" vertical="center"/>
    </xf>
    <xf numFmtId="2" fontId="64" fillId="0" borderId="31" xfId="0" applyNumberFormat="1" applyFont="1" applyFill="1" applyBorder="1" applyAlignment="1">
      <alignment horizontal="right" vertical="center"/>
    </xf>
    <xf numFmtId="49" fontId="64" fillId="0" borderId="43" xfId="0" applyNumberFormat="1" applyFont="1" applyFill="1" applyBorder="1" applyAlignment="1">
      <alignment horizontal="center" vertical="center"/>
    </xf>
    <xf numFmtId="0" fontId="64" fillId="0" borderId="44" xfId="0" applyFont="1" applyFill="1" applyBorder="1" applyAlignment="1">
      <alignment vertical="center"/>
    </xf>
    <xf numFmtId="0" fontId="64" fillId="0" borderId="44" xfId="0" applyFont="1" applyFill="1" applyBorder="1" applyAlignment="1" applyProtection="1">
      <alignment horizontal="left" vertical="center"/>
    </xf>
    <xf numFmtId="0" fontId="64" fillId="0" borderId="11" xfId="0" applyFont="1" applyFill="1" applyBorder="1" applyAlignment="1">
      <alignment horizontal="left" vertical="center"/>
    </xf>
    <xf numFmtId="0" fontId="65" fillId="0" borderId="11" xfId="0" applyFont="1" applyFill="1" applyBorder="1" applyAlignment="1">
      <alignment horizontal="left" vertical="center"/>
    </xf>
    <xf numFmtId="0" fontId="65" fillId="0" borderId="12" xfId="0" applyFont="1" applyFill="1" applyBorder="1" applyAlignment="1">
      <alignment horizontal="right" vertical="center"/>
    </xf>
    <xf numFmtId="2" fontId="64" fillId="0" borderId="10" xfId="0" applyNumberFormat="1" applyFont="1" applyFill="1" applyBorder="1" applyAlignment="1">
      <alignment horizontal="right" vertical="center"/>
    </xf>
    <xf numFmtId="1" fontId="64" fillId="0" borderId="74" xfId="0" applyNumberFormat="1" applyFont="1" applyFill="1" applyBorder="1" applyAlignment="1" applyProtection="1">
      <alignment horizontal="center" vertical="center"/>
    </xf>
    <xf numFmtId="1" fontId="64" fillId="0" borderId="44" xfId="0" applyNumberFormat="1" applyFont="1" applyFill="1" applyBorder="1" applyAlignment="1" applyProtection="1">
      <alignment horizontal="center" vertical="center"/>
    </xf>
    <xf numFmtId="1" fontId="64" fillId="0" borderId="44" xfId="0" applyNumberFormat="1" applyFont="1" applyFill="1" applyBorder="1" applyAlignment="1">
      <alignment horizontal="center" vertical="center"/>
    </xf>
    <xf numFmtId="1" fontId="64" fillId="0" borderId="46" xfId="0" applyNumberFormat="1" applyFont="1" applyFill="1" applyBorder="1" applyAlignment="1">
      <alignment horizontal="center" vertical="center"/>
    </xf>
    <xf numFmtId="1" fontId="64" fillId="26" borderId="74" xfId="0" applyNumberFormat="1" applyFont="1" applyFill="1" applyBorder="1" applyAlignment="1" applyProtection="1">
      <alignment horizontal="center" vertical="center"/>
    </xf>
    <xf numFmtId="2" fontId="64" fillId="26" borderId="10" xfId="0" applyNumberFormat="1" applyFont="1" applyFill="1" applyBorder="1" applyAlignment="1" applyProtection="1">
      <alignment horizontal="right" vertical="center"/>
    </xf>
    <xf numFmtId="1" fontId="64" fillId="26" borderId="74" xfId="0" applyNumberFormat="1" applyFont="1" applyFill="1" applyBorder="1" applyAlignment="1" applyProtection="1">
      <alignment horizontal="right" vertical="center"/>
    </xf>
    <xf numFmtId="2" fontId="64" fillId="26" borderId="11" xfId="0" applyNumberFormat="1" applyFont="1" applyFill="1" applyBorder="1" applyAlignment="1" applyProtection="1">
      <alignment horizontal="right" vertical="center"/>
    </xf>
    <xf numFmtId="1" fontId="64" fillId="26" borderId="12" xfId="0" applyNumberFormat="1" applyFont="1" applyFill="1" applyBorder="1" applyAlignment="1" applyProtection="1">
      <alignment horizontal="right" vertical="center"/>
    </xf>
    <xf numFmtId="2" fontId="64" fillId="26" borderId="10" xfId="0" applyNumberFormat="1" applyFont="1" applyFill="1" applyBorder="1" applyAlignment="1">
      <alignment horizontal="right" vertical="center"/>
    </xf>
    <xf numFmtId="2" fontId="64" fillId="26" borderId="74" xfId="0" applyNumberFormat="1" applyFont="1" applyFill="1" applyBorder="1" applyAlignment="1">
      <alignment horizontal="right" vertical="center"/>
    </xf>
    <xf numFmtId="2" fontId="64" fillId="0" borderId="11" xfId="0" applyNumberFormat="1" applyFont="1" applyFill="1" applyBorder="1" applyAlignment="1">
      <alignment horizontal="right" vertical="center"/>
    </xf>
    <xf numFmtId="0" fontId="64" fillId="24" borderId="90" xfId="0" applyFont="1" applyFill="1" applyBorder="1" applyAlignment="1" applyProtection="1">
      <alignment vertical="center"/>
    </xf>
    <xf numFmtId="1" fontId="64" fillId="0" borderId="99" xfId="0" applyNumberFormat="1" applyFont="1" applyFill="1" applyBorder="1" applyAlignment="1" applyProtection="1">
      <alignment horizontal="right" vertical="center"/>
    </xf>
    <xf numFmtId="2" fontId="64" fillId="24" borderId="97" xfId="0" applyNumberFormat="1" applyFont="1" applyFill="1" applyBorder="1" applyAlignment="1" applyProtection="1">
      <alignment horizontal="right" vertical="center"/>
    </xf>
    <xf numFmtId="1" fontId="64" fillId="24" borderId="99" xfId="0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>
      <alignment horizontal="right" vertical="center"/>
    </xf>
    <xf numFmtId="1" fontId="64" fillId="26" borderId="44" xfId="0" applyNumberFormat="1" applyFont="1" applyFill="1" applyBorder="1" applyAlignment="1" applyProtection="1">
      <alignment horizontal="center" vertical="center"/>
    </xf>
    <xf numFmtId="4" fontId="64" fillId="26" borderId="74" xfId="0" applyNumberFormat="1" applyFont="1" applyFill="1" applyBorder="1" applyAlignment="1" applyProtection="1">
      <alignment horizontal="right" vertical="center"/>
    </xf>
    <xf numFmtId="1" fontId="64" fillId="26" borderId="46" xfId="0" applyNumberFormat="1" applyFont="1" applyFill="1" applyBorder="1" applyAlignment="1" applyProtection="1">
      <alignment horizontal="right" vertical="center"/>
    </xf>
    <xf numFmtId="2" fontId="64" fillId="0" borderId="74" xfId="0" applyNumberFormat="1" applyFont="1" applyFill="1" applyBorder="1" applyAlignment="1">
      <alignment horizontal="right" vertical="center"/>
    </xf>
    <xf numFmtId="0" fontId="64" fillId="0" borderId="11" xfId="0" applyFont="1" applyFill="1" applyBorder="1" applyAlignment="1" applyProtection="1">
      <alignment horizontal="left" vertical="center" wrapText="1"/>
    </xf>
    <xf numFmtId="0" fontId="59" fillId="20" borderId="38" xfId="0" applyFont="1" applyFill="1" applyBorder="1" applyAlignment="1" applyProtection="1">
      <alignment horizontal="right" vertical="center"/>
    </xf>
    <xf numFmtId="0" fontId="64" fillId="20" borderId="91" xfId="0" applyFont="1" applyFill="1" applyBorder="1" applyAlignment="1" applyProtection="1">
      <alignment horizontal="center" vertical="center"/>
    </xf>
    <xf numFmtId="2" fontId="64" fillId="26" borderId="63" xfId="0" applyNumberFormat="1" applyFont="1" applyFill="1" applyBorder="1" applyAlignment="1" applyProtection="1">
      <alignment horizontal="right" vertical="center"/>
    </xf>
    <xf numFmtId="1" fontId="64" fillId="20" borderId="78" xfId="0" applyNumberFormat="1" applyFont="1" applyFill="1" applyBorder="1" applyAlignment="1" applyProtection="1">
      <alignment vertical="center"/>
    </xf>
    <xf numFmtId="49" fontId="64" fillId="0" borderId="10" xfId="0" applyNumberFormat="1" applyFont="1" applyFill="1" applyBorder="1" applyAlignment="1">
      <alignment horizontal="center" vertical="center"/>
    </xf>
    <xf numFmtId="0" fontId="64" fillId="0" borderId="11" xfId="0" applyFont="1" applyFill="1" applyBorder="1" applyAlignment="1">
      <alignment vertical="center"/>
    </xf>
    <xf numFmtId="1" fontId="64" fillId="0" borderId="11" xfId="0" applyNumberFormat="1" applyFont="1" applyFill="1" applyBorder="1" applyAlignment="1">
      <alignment horizontal="center" vertical="center"/>
    </xf>
    <xf numFmtId="2" fontId="76" fillId="26" borderId="57" xfId="0" applyNumberFormat="1" applyFont="1" applyFill="1" applyBorder="1" applyAlignment="1" applyProtection="1">
      <alignment horizontal="right" vertical="center"/>
    </xf>
    <xf numFmtId="1" fontId="76" fillId="26" borderId="26" xfId="0" applyNumberFormat="1" applyFont="1" applyFill="1" applyBorder="1" applyAlignment="1" applyProtection="1">
      <alignment horizontal="right" vertical="center"/>
    </xf>
    <xf numFmtId="2" fontId="76" fillId="26" borderId="26" xfId="0" applyNumberFormat="1" applyFont="1" applyFill="1" applyBorder="1" applyAlignment="1" applyProtection="1">
      <alignment horizontal="right" vertical="center"/>
    </xf>
    <xf numFmtId="49" fontId="64" fillId="0" borderId="62" xfId="0" applyNumberFormat="1" applyFont="1" applyFill="1" applyBorder="1" applyAlignment="1">
      <alignment horizontal="center" vertical="center"/>
    </xf>
    <xf numFmtId="2" fontId="64" fillId="24" borderId="73" xfId="0" applyNumberFormat="1" applyFont="1" applyFill="1" applyBorder="1" applyAlignment="1" applyProtection="1">
      <alignment horizontal="right" vertical="center"/>
    </xf>
    <xf numFmtId="1" fontId="64" fillId="24" borderId="51" xfId="0" applyNumberFormat="1" applyFont="1" applyFill="1" applyBorder="1" applyAlignment="1" applyProtection="1">
      <alignment horizontal="right" vertical="center"/>
    </xf>
    <xf numFmtId="2" fontId="64" fillId="24" borderId="24" xfId="0" applyNumberFormat="1" applyFont="1" applyFill="1" applyBorder="1" applyAlignment="1" applyProtection="1">
      <alignment horizontal="right" vertical="center"/>
    </xf>
    <xf numFmtId="1" fontId="64" fillId="24" borderId="55" xfId="0" applyNumberFormat="1" applyFont="1" applyFill="1" applyBorder="1" applyAlignment="1" applyProtection="1">
      <alignment horizontal="right" vertical="center"/>
    </xf>
    <xf numFmtId="1" fontId="64" fillId="24" borderId="29" xfId="0" applyNumberFormat="1" applyFont="1" applyFill="1" applyBorder="1" applyAlignment="1" applyProtection="1">
      <alignment horizontal="right" vertical="center"/>
    </xf>
    <xf numFmtId="0" fontId="78" fillId="0" borderId="97" xfId="0" applyFont="1" applyFill="1" applyBorder="1" applyAlignment="1" applyProtection="1">
      <alignment horizontal="right" vertical="center"/>
    </xf>
    <xf numFmtId="0" fontId="64" fillId="20" borderId="90" xfId="0" applyFont="1" applyFill="1" applyBorder="1" applyAlignment="1" applyProtection="1">
      <alignment horizontal="center" vertical="center"/>
    </xf>
    <xf numFmtId="1" fontId="64" fillId="0" borderId="14" xfId="0" applyNumberFormat="1" applyFont="1" applyFill="1" applyBorder="1" applyAlignment="1" applyProtection="1">
      <alignment horizontal="right" vertical="center"/>
    </xf>
    <xf numFmtId="2" fontId="64" fillId="26" borderId="59" xfId="0" applyNumberFormat="1" applyFont="1" applyFill="1" applyBorder="1" applyAlignment="1" applyProtection="1">
      <alignment horizontal="right" vertical="center"/>
    </xf>
    <xf numFmtId="49" fontId="64" fillId="0" borderId="57" xfId="0" applyNumberFormat="1" applyFont="1" applyFill="1" applyBorder="1" applyAlignment="1" applyProtection="1">
      <alignment horizontal="center" vertical="center"/>
    </xf>
    <xf numFmtId="0" fontId="78" fillId="20" borderId="16" xfId="0" applyFont="1" applyFill="1" applyBorder="1" applyAlignment="1" applyProtection="1">
      <alignment horizontal="right" vertical="center"/>
    </xf>
    <xf numFmtId="2" fontId="76" fillId="26" borderId="96" xfId="0" applyNumberFormat="1" applyFont="1" applyFill="1" applyBorder="1" applyAlignment="1" applyProtection="1">
      <alignment horizontal="right" vertical="center"/>
    </xf>
    <xf numFmtId="1" fontId="76" fillId="26" borderId="92" xfId="0" applyNumberFormat="1" applyFont="1" applyFill="1" applyBorder="1" applyAlignment="1" applyProtection="1">
      <alignment horizontal="right" vertical="center"/>
    </xf>
    <xf numFmtId="0" fontId="64" fillId="20" borderId="31" xfId="0" applyFont="1" applyFill="1" applyBorder="1" applyAlignment="1" applyProtection="1">
      <alignment vertical="center"/>
    </xf>
    <xf numFmtId="0" fontId="65" fillId="20" borderId="78" xfId="0" applyFont="1" applyFill="1" applyBorder="1" applyAlignment="1" applyProtection="1">
      <alignment horizontal="right" vertical="center"/>
    </xf>
    <xf numFmtId="0" fontId="64" fillId="20" borderId="78" xfId="0" applyFont="1" applyFill="1" applyBorder="1" applyAlignment="1" applyProtection="1">
      <alignment horizontal="center" vertical="center"/>
    </xf>
    <xf numFmtId="2" fontId="76" fillId="26" borderId="62" xfId="0" applyNumberFormat="1" applyFont="1" applyFill="1" applyBorder="1" applyAlignment="1" applyProtection="1">
      <alignment horizontal="right" vertical="center"/>
    </xf>
    <xf numFmtId="4" fontId="64" fillId="26" borderId="31" xfId="0" applyNumberFormat="1" applyFont="1" applyFill="1" applyBorder="1" applyAlignment="1" applyProtection="1">
      <alignment horizontal="right" vertical="center"/>
    </xf>
    <xf numFmtId="0" fontId="58" fillId="0" borderId="17" xfId="0" applyFont="1" applyFill="1" applyBorder="1" applyAlignment="1" applyProtection="1">
      <alignment horizontal="right" vertical="center"/>
    </xf>
    <xf numFmtId="1" fontId="64" fillId="26" borderId="48" xfId="0" applyNumberFormat="1" applyFont="1" applyFill="1" applyBorder="1" applyAlignment="1" applyProtection="1">
      <alignment horizontal="center" vertical="center"/>
    </xf>
    <xf numFmtId="1" fontId="64" fillId="26" borderId="68" xfId="0" applyNumberFormat="1" applyFont="1" applyFill="1" applyBorder="1" applyAlignment="1" applyProtection="1">
      <alignment vertical="center"/>
    </xf>
    <xf numFmtId="0" fontId="64" fillId="0" borderId="71" xfId="0" applyFont="1" applyFill="1" applyBorder="1" applyAlignment="1" applyProtection="1">
      <alignment vertical="center"/>
    </xf>
    <xf numFmtId="0" fontId="29" fillId="0" borderId="71" xfId="0" applyFont="1" applyFill="1" applyBorder="1" applyAlignment="1" applyProtection="1">
      <alignment horizontal="left" vertical="center"/>
    </xf>
    <xf numFmtId="0" fontId="65" fillId="0" borderId="20" xfId="0" applyFont="1" applyFill="1" applyBorder="1" applyAlignment="1" applyProtection="1">
      <alignment horizontal="right" vertical="center"/>
    </xf>
    <xf numFmtId="0" fontId="74" fillId="0" borderId="20" xfId="0" applyFont="1" applyFill="1" applyBorder="1" applyAlignment="1" applyProtection="1">
      <alignment horizontal="right" vertical="center"/>
    </xf>
    <xf numFmtId="2" fontId="64" fillId="0" borderId="39" xfId="0" applyNumberFormat="1" applyFont="1" applyFill="1" applyBorder="1" applyAlignment="1" applyProtection="1">
      <alignment horizontal="right" vertical="center"/>
    </xf>
    <xf numFmtId="1" fontId="64" fillId="0" borderId="30" xfId="0" applyNumberFormat="1" applyFont="1" applyFill="1" applyBorder="1" applyAlignment="1" applyProtection="1">
      <alignment horizontal="center" vertical="center"/>
    </xf>
    <xf numFmtId="0" fontId="76" fillId="0" borderId="72" xfId="0" applyFont="1" applyFill="1" applyBorder="1" applyAlignment="1" applyProtection="1">
      <alignment horizontal="center" vertical="center"/>
    </xf>
    <xf numFmtId="2" fontId="64" fillId="26" borderId="39" xfId="0" applyNumberFormat="1" applyFont="1" applyFill="1" applyBorder="1" applyAlignment="1" applyProtection="1">
      <alignment horizontal="right" vertical="center"/>
    </xf>
    <xf numFmtId="1" fontId="64" fillId="26" borderId="71" xfId="0" applyNumberFormat="1" applyFont="1" applyFill="1" applyBorder="1" applyAlignment="1" applyProtection="1">
      <alignment horizontal="center" vertical="center"/>
    </xf>
    <xf numFmtId="2" fontId="64" fillId="26" borderId="71" xfId="0" applyNumberFormat="1" applyFont="1" applyFill="1" applyBorder="1" applyAlignment="1" applyProtection="1">
      <alignment horizontal="right" vertical="center"/>
    </xf>
    <xf numFmtId="2" fontId="64" fillId="26" borderId="20" xfId="0" applyNumberFormat="1" applyFont="1" applyFill="1" applyBorder="1" applyAlignment="1" applyProtection="1">
      <alignment horizontal="right" vertical="center"/>
    </xf>
    <xf numFmtId="1" fontId="64" fillId="26" borderId="71" xfId="0" applyNumberFormat="1" applyFont="1" applyFill="1" applyBorder="1" applyAlignment="1" applyProtection="1">
      <alignment horizontal="right" vertical="center"/>
    </xf>
    <xf numFmtId="1" fontId="64" fillId="26" borderId="30" xfId="0" applyNumberFormat="1" applyFont="1" applyFill="1" applyBorder="1" applyAlignment="1" applyProtection="1">
      <alignment horizontal="right" vertical="center"/>
    </xf>
    <xf numFmtId="1" fontId="64" fillId="26" borderId="72" xfId="0" applyNumberFormat="1" applyFont="1" applyFill="1" applyBorder="1" applyAlignment="1" applyProtection="1">
      <alignment horizontal="right" vertical="center"/>
    </xf>
    <xf numFmtId="4" fontId="64" fillId="26" borderId="30" xfId="0" applyNumberFormat="1" applyFont="1" applyFill="1" applyBorder="1" applyAlignment="1" applyProtection="1">
      <alignment horizontal="right" vertical="center"/>
    </xf>
    <xf numFmtId="1" fontId="64" fillId="26" borderId="42" xfId="0" applyNumberFormat="1" applyFont="1" applyFill="1" applyBorder="1" applyAlignment="1" applyProtection="1">
      <alignment vertical="center"/>
    </xf>
    <xf numFmtId="0" fontId="64" fillId="20" borderId="53" xfId="0" applyFont="1" applyFill="1" applyBorder="1" applyAlignment="1" applyProtection="1">
      <alignment vertical="center"/>
    </xf>
    <xf numFmtId="0" fontId="64" fillId="20" borderId="53" xfId="0" applyFont="1" applyFill="1" applyBorder="1" applyAlignment="1" applyProtection="1">
      <alignment horizontal="left" vertical="center"/>
    </xf>
    <xf numFmtId="0" fontId="65" fillId="20" borderId="38" xfId="0" applyFont="1" applyFill="1" applyBorder="1" applyAlignment="1" applyProtection="1">
      <alignment horizontal="right" vertical="center"/>
    </xf>
    <xf numFmtId="2" fontId="64" fillId="20" borderId="95" xfId="0" applyNumberFormat="1" applyFont="1" applyFill="1" applyBorder="1" applyAlignment="1" applyProtection="1">
      <alignment horizontal="right" vertical="center"/>
    </xf>
    <xf numFmtId="1" fontId="64" fillId="20" borderId="53" xfId="0" applyNumberFormat="1" applyFont="1" applyFill="1" applyBorder="1" applyAlignment="1" applyProtection="1">
      <alignment horizontal="center" vertical="center"/>
    </xf>
    <xf numFmtId="0" fontId="64" fillId="20" borderId="79" xfId="0" applyFont="1" applyFill="1" applyBorder="1" applyAlignment="1" applyProtection="1">
      <alignment horizontal="center" vertical="center"/>
    </xf>
    <xf numFmtId="1" fontId="64" fillId="20" borderId="36" xfId="0" applyNumberFormat="1" applyFont="1" applyFill="1" applyBorder="1" applyAlignment="1" applyProtection="1">
      <alignment horizontal="center" vertical="center"/>
    </xf>
    <xf numFmtId="2" fontId="64" fillId="0" borderId="53" xfId="0" applyNumberFormat="1" applyFont="1" applyFill="1" applyBorder="1" applyAlignment="1" applyProtection="1">
      <alignment vertical="center"/>
    </xf>
    <xf numFmtId="1" fontId="64" fillId="20" borderId="53" xfId="0" applyNumberFormat="1" applyFont="1" applyFill="1" applyBorder="1" applyAlignment="1" applyProtection="1">
      <alignment vertical="center"/>
    </xf>
    <xf numFmtId="2" fontId="64" fillId="26" borderId="37" xfId="0" applyNumberFormat="1" applyFont="1" applyFill="1" applyBorder="1" applyAlignment="1" applyProtection="1">
      <alignment vertical="center"/>
    </xf>
    <xf numFmtId="1" fontId="64" fillId="26" borderId="36" xfId="0" applyNumberFormat="1" applyFont="1" applyFill="1" applyBorder="1" applyAlignment="1" applyProtection="1">
      <alignment vertical="center"/>
    </xf>
    <xf numFmtId="2" fontId="64" fillId="26" borderId="53" xfId="0" applyNumberFormat="1" applyFont="1" applyFill="1" applyBorder="1" applyAlignment="1" applyProtection="1">
      <alignment vertical="center"/>
    </xf>
    <xf numFmtId="1" fontId="64" fillId="26" borderId="79" xfId="0" applyNumberFormat="1" applyFont="1" applyFill="1" applyBorder="1" applyAlignment="1" applyProtection="1">
      <alignment vertical="center"/>
    </xf>
    <xf numFmtId="1" fontId="64" fillId="20" borderId="79" xfId="0" applyNumberFormat="1" applyFont="1" applyFill="1" applyBorder="1" applyAlignment="1" applyProtection="1">
      <alignment vertical="center"/>
    </xf>
    <xf numFmtId="0" fontId="64" fillId="20" borderId="91" xfId="0" applyFont="1" applyFill="1" applyBorder="1" applyAlignment="1" applyProtection="1">
      <alignment vertical="center" wrapText="1"/>
    </xf>
    <xf numFmtId="0" fontId="65" fillId="20" borderId="100" xfId="0" applyFont="1" applyFill="1" applyBorder="1" applyAlignment="1" applyProtection="1">
      <alignment horizontal="right" vertical="center"/>
    </xf>
    <xf numFmtId="2" fontId="64" fillId="0" borderId="91" xfId="0" applyNumberFormat="1" applyFont="1" applyFill="1" applyBorder="1" applyAlignment="1" applyProtection="1">
      <alignment vertical="center"/>
    </xf>
    <xf numFmtId="1" fontId="64" fillId="20" borderId="91" xfId="0" applyNumberFormat="1" applyFont="1" applyFill="1" applyBorder="1" applyAlignment="1" applyProtection="1">
      <alignment vertical="center"/>
    </xf>
    <xf numFmtId="2" fontId="64" fillId="26" borderId="91" xfId="0" applyNumberFormat="1" applyFont="1" applyFill="1" applyBorder="1" applyAlignment="1" applyProtection="1">
      <alignment vertical="center"/>
    </xf>
    <xf numFmtId="0" fontId="65" fillId="0" borderId="100" xfId="0" applyFont="1" applyFill="1" applyBorder="1" applyAlignment="1" applyProtection="1">
      <alignment horizontal="right" vertical="center"/>
    </xf>
    <xf numFmtId="1" fontId="64" fillId="26" borderId="91" xfId="0" applyNumberFormat="1" applyFont="1" applyFill="1" applyBorder="1" applyAlignment="1" applyProtection="1">
      <alignment horizontal="center" vertical="center"/>
    </xf>
    <xf numFmtId="0" fontId="65" fillId="0" borderId="78" xfId="0" applyFont="1" applyFill="1" applyBorder="1" applyAlignment="1" applyProtection="1">
      <alignment horizontal="right" vertical="center"/>
    </xf>
    <xf numFmtId="1" fontId="76" fillId="26" borderId="31" xfId="0" applyNumberFormat="1" applyFont="1" applyFill="1" applyBorder="1" applyAlignment="1" applyProtection="1">
      <alignment horizontal="center" vertical="center"/>
    </xf>
    <xf numFmtId="2" fontId="64" fillId="26" borderId="90" xfId="0" applyNumberFormat="1" applyFont="1" applyFill="1" applyBorder="1" applyAlignment="1" applyProtection="1">
      <alignment vertical="center"/>
    </xf>
    <xf numFmtId="1" fontId="64" fillId="26" borderId="63" xfId="0" applyNumberFormat="1" applyFont="1" applyFill="1" applyBorder="1" applyAlignment="1" applyProtection="1">
      <alignment vertical="center"/>
    </xf>
    <xf numFmtId="2" fontId="64" fillId="26" borderId="64" xfId="0" applyNumberFormat="1" applyFont="1" applyFill="1" applyBorder="1" applyAlignment="1" applyProtection="1">
      <alignment vertical="center"/>
    </xf>
    <xf numFmtId="1" fontId="64" fillId="26" borderId="31" xfId="0" applyNumberFormat="1" applyFont="1" applyFill="1" applyBorder="1" applyAlignment="1" applyProtection="1">
      <alignment vertical="center"/>
    </xf>
    <xf numFmtId="2" fontId="64" fillId="26" borderId="63" xfId="0" applyNumberFormat="1" applyFont="1" applyFill="1" applyBorder="1" applyAlignment="1" applyProtection="1">
      <alignment vertical="center"/>
    </xf>
    <xf numFmtId="1" fontId="64" fillId="26" borderId="29" xfId="0" applyNumberFormat="1" applyFont="1" applyFill="1" applyBorder="1" applyAlignment="1" applyProtection="1">
      <alignment vertical="center"/>
    </xf>
    <xf numFmtId="2" fontId="64" fillId="24" borderId="11" xfId="0" applyNumberFormat="1" applyFont="1" applyFill="1" applyBorder="1" applyAlignment="1" applyProtection="1">
      <alignment vertical="center"/>
    </xf>
    <xf numFmtId="0" fontId="64" fillId="0" borderId="71" xfId="0" applyFont="1" applyFill="1" applyBorder="1" applyAlignment="1" applyProtection="1">
      <alignment horizontal="left" vertical="center"/>
    </xf>
    <xf numFmtId="0" fontId="65" fillId="0" borderId="42" xfId="0" applyFont="1" applyFill="1" applyBorder="1" applyAlignment="1" applyProtection="1">
      <alignment horizontal="right" vertical="center"/>
    </xf>
    <xf numFmtId="0" fontId="64" fillId="20" borderId="72" xfId="0" applyFont="1" applyFill="1" applyBorder="1" applyAlignment="1" applyProtection="1">
      <alignment horizontal="center" vertical="center"/>
    </xf>
    <xf numFmtId="2" fontId="64" fillId="24" borderId="39" xfId="0" applyNumberFormat="1" applyFont="1" applyFill="1" applyBorder="1" applyAlignment="1" applyProtection="1">
      <alignment horizontal="right" vertical="center"/>
    </xf>
    <xf numFmtId="1" fontId="64" fillId="24" borderId="74" xfId="0" applyNumberFormat="1" applyFont="1" applyFill="1" applyBorder="1" applyAlignment="1" applyProtection="1">
      <alignment horizontal="center" vertical="center"/>
    </xf>
    <xf numFmtId="2" fontId="64" fillId="0" borderId="44" xfId="0" applyNumberFormat="1" applyFont="1" applyFill="1" applyBorder="1" applyAlignment="1" applyProtection="1">
      <alignment vertical="center"/>
    </xf>
    <xf numFmtId="2" fontId="64" fillId="26" borderId="39" xfId="0" applyNumberFormat="1" applyFont="1" applyFill="1" applyBorder="1" applyAlignment="1" applyProtection="1">
      <alignment vertical="center"/>
    </xf>
    <xf numFmtId="1" fontId="64" fillId="26" borderId="74" xfId="0" applyNumberFormat="1" applyFont="1" applyFill="1" applyBorder="1" applyAlignment="1" applyProtection="1">
      <alignment vertical="center"/>
    </xf>
    <xf numFmtId="2" fontId="64" fillId="26" borderId="71" xfId="0" applyNumberFormat="1" applyFont="1" applyFill="1" applyBorder="1" applyAlignment="1" applyProtection="1">
      <alignment vertical="center"/>
    </xf>
    <xf numFmtId="1" fontId="64" fillId="26" borderId="72" xfId="0" applyNumberFormat="1" applyFont="1" applyFill="1" applyBorder="1" applyAlignment="1" applyProtection="1">
      <alignment vertical="center"/>
    </xf>
    <xf numFmtId="2" fontId="64" fillId="24" borderId="20" xfId="0" applyNumberFormat="1" applyFont="1" applyFill="1" applyBorder="1" applyAlignment="1" applyProtection="1">
      <alignment horizontal="right" vertical="center"/>
    </xf>
    <xf numFmtId="1" fontId="64" fillId="24" borderId="72" xfId="0" applyNumberFormat="1" applyFont="1" applyFill="1" applyBorder="1" applyAlignment="1" applyProtection="1">
      <alignment vertical="center"/>
    </xf>
    <xf numFmtId="0" fontId="30" fillId="0" borderId="95" xfId="0" applyFont="1" applyFill="1" applyBorder="1" applyAlignment="1" applyProtection="1">
      <alignment horizontal="right" vertical="center"/>
    </xf>
    <xf numFmtId="1" fontId="24" fillId="20" borderId="31" xfId="0" applyNumberFormat="1" applyFont="1" applyFill="1" applyBorder="1" applyAlignment="1" applyProtection="1">
      <alignment horizontal="center" vertical="center" wrapText="1"/>
      <protection locked="0"/>
    </xf>
    <xf numFmtId="1" fontId="59" fillId="0" borderId="45" xfId="0" applyNumberFormat="1" applyFont="1" applyFill="1" applyBorder="1" applyAlignment="1" applyProtection="1">
      <alignment horizontal="center" vertical="center"/>
    </xf>
    <xf numFmtId="2" fontId="59" fillId="0" borderId="33" xfId="0" applyNumberFormat="1" applyFont="1" applyFill="1" applyBorder="1" applyAlignment="1" applyProtection="1">
      <alignment horizontal="center" vertical="center"/>
    </xf>
    <xf numFmtId="0" fontId="24" fillId="20" borderId="29" xfId="0" applyFont="1" applyFill="1" applyBorder="1" applyAlignment="1" applyProtection="1">
      <alignment horizontal="center" vertical="center" wrapText="1" shrinkToFit="1"/>
    </xf>
    <xf numFmtId="0" fontId="64" fillId="0" borderId="41" xfId="0" applyFont="1" applyFill="1" applyBorder="1" applyAlignment="1" applyProtection="1">
      <alignment vertical="center"/>
    </xf>
    <xf numFmtId="0" fontId="64" fillId="0" borderId="46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4" fillId="26" borderId="46" xfId="0" applyFont="1" applyFill="1" applyBorder="1" applyAlignment="1" applyProtection="1">
      <alignment horizontal="center" vertical="center"/>
    </xf>
    <xf numFmtId="0" fontId="64" fillId="26" borderId="58" xfId="0" applyFont="1" applyFill="1" applyBorder="1" applyAlignment="1" applyProtection="1">
      <alignment horizontal="center" vertical="center"/>
    </xf>
    <xf numFmtId="0" fontId="64" fillId="26" borderId="51" xfId="0" applyFont="1" applyFill="1" applyBorder="1" applyAlignment="1" applyProtection="1">
      <alignment horizontal="center" vertical="center"/>
    </xf>
    <xf numFmtId="0" fontId="64" fillId="26" borderId="29" xfId="0" applyFont="1" applyFill="1" applyBorder="1" applyAlignment="1" applyProtection="1">
      <alignment horizontal="center" vertical="center"/>
    </xf>
    <xf numFmtId="0" fontId="64" fillId="26" borderId="94" xfId="0" applyFont="1" applyFill="1" applyBorder="1" applyAlignment="1" applyProtection="1">
      <alignment horizontal="center" vertical="center"/>
    </xf>
    <xf numFmtId="0" fontId="64" fillId="0" borderId="18" xfId="0" applyFont="1" applyFill="1" applyBorder="1" applyAlignment="1" applyProtection="1">
      <alignment horizontal="left" vertical="center"/>
    </xf>
    <xf numFmtId="0" fontId="64" fillId="0" borderId="19" xfId="0" applyFont="1" applyFill="1" applyBorder="1" applyAlignment="1" applyProtection="1">
      <alignment horizontal="left" vertical="center"/>
    </xf>
    <xf numFmtId="2" fontId="64" fillId="26" borderId="18" xfId="0" applyNumberFormat="1" applyFont="1" applyFill="1" applyBorder="1" applyAlignment="1" applyProtection="1">
      <alignment horizontal="right" vertical="center"/>
    </xf>
    <xf numFmtId="1" fontId="59" fillId="21" borderId="26" xfId="0" applyNumberFormat="1" applyFont="1" applyFill="1" applyBorder="1" applyAlignment="1" applyProtection="1">
      <alignment horizontal="center" vertical="center"/>
    </xf>
    <xf numFmtId="1" fontId="59" fillId="21" borderId="31" xfId="0" applyNumberFormat="1" applyFont="1" applyFill="1" applyBorder="1" applyAlignment="1" applyProtection="1">
      <alignment horizontal="center" vertical="center"/>
    </xf>
    <xf numFmtId="2" fontId="59" fillId="26" borderId="45" xfId="0" applyNumberFormat="1" applyFont="1" applyFill="1" applyBorder="1" applyAlignment="1" applyProtection="1">
      <alignment horizontal="right" vertical="center"/>
    </xf>
    <xf numFmtId="2" fontId="59" fillId="26" borderId="56" xfId="0" applyNumberFormat="1" applyFont="1" applyFill="1" applyBorder="1" applyAlignment="1" applyProtection="1">
      <alignment horizontal="right" vertical="center"/>
    </xf>
    <xf numFmtId="0" fontId="59" fillId="0" borderId="78" xfId="0" applyFont="1" applyFill="1" applyBorder="1" applyAlignment="1" applyProtection="1">
      <alignment horizontal="center" vertical="center"/>
    </xf>
    <xf numFmtId="1" fontId="59" fillId="0" borderId="63" xfId="0" applyNumberFormat="1" applyFont="1" applyFill="1" applyBorder="1" applyAlignment="1" applyProtection="1">
      <alignment horizontal="right" vertical="center"/>
    </xf>
    <xf numFmtId="2" fontId="59" fillId="26" borderId="62" xfId="0" applyNumberFormat="1" applyFont="1" applyFill="1" applyBorder="1" applyAlignment="1" applyProtection="1">
      <alignment horizontal="right" vertical="center"/>
    </xf>
    <xf numFmtId="49" fontId="64" fillId="0" borderId="43" xfId="0" applyNumberFormat="1" applyFont="1" applyFill="1" applyBorder="1" applyAlignment="1" applyProtection="1">
      <alignment horizontal="center" vertical="center"/>
    </xf>
    <xf numFmtId="0" fontId="64" fillId="0" borderId="44" xfId="0" applyFont="1" applyFill="1" applyBorder="1" applyAlignment="1" applyProtection="1">
      <alignment vertical="center"/>
    </xf>
    <xf numFmtId="0" fontId="59" fillId="0" borderId="11" xfId="0" applyFont="1" applyFill="1" applyBorder="1" applyAlignment="1">
      <alignment vertical="center" wrapText="1"/>
    </xf>
    <xf numFmtId="0" fontId="78" fillId="0" borderId="11" xfId="0" applyFont="1" applyFill="1" applyBorder="1" applyAlignment="1" applyProtection="1">
      <alignment horizontal="right" vertical="center"/>
    </xf>
    <xf numFmtId="2" fontId="64" fillId="26" borderId="45" xfId="0" applyNumberFormat="1" applyFont="1" applyFill="1" applyBorder="1" applyAlignment="1" applyProtection="1">
      <alignment horizontal="right" vertical="center"/>
    </xf>
    <xf numFmtId="1" fontId="64" fillId="26" borderId="46" xfId="0" applyNumberFormat="1" applyFont="1" applyFill="1" applyBorder="1" applyAlignment="1" applyProtection="1">
      <alignment vertical="center"/>
    </xf>
    <xf numFmtId="0" fontId="28" fillId="20" borderId="63" xfId="0" applyFont="1" applyFill="1" applyBorder="1" applyAlignment="1" applyProtection="1">
      <alignment horizontal="center" vertical="center" wrapText="1"/>
      <protection locked="0"/>
    </xf>
    <xf numFmtId="0" fontId="0" fillId="20" borderId="51" xfId="0" applyFont="1" applyFill="1" applyBorder="1" applyAlignment="1" applyProtection="1">
      <alignment horizontal="center" vertical="center"/>
      <protection locked="0"/>
    </xf>
    <xf numFmtId="0" fontId="65" fillId="0" borderId="11" xfId="0" applyFont="1" applyFill="1" applyBorder="1" applyAlignment="1">
      <alignment horizontal="right" vertical="center"/>
    </xf>
    <xf numFmtId="1" fontId="61" fillId="0" borderId="11" xfId="0" applyNumberFormat="1" applyFont="1" applyFill="1" applyBorder="1" applyAlignment="1" applyProtection="1">
      <alignment horizontal="center" vertical="center"/>
    </xf>
    <xf numFmtId="2" fontId="59" fillId="0" borderId="73" xfId="0" applyNumberFormat="1" applyFont="1" applyFill="1" applyBorder="1" applyAlignment="1" applyProtection="1">
      <alignment horizontal="center" vertical="center"/>
    </xf>
    <xf numFmtId="1" fontId="61" fillId="0" borderId="35" xfId="0" applyNumberFormat="1" applyFont="1" applyFill="1" applyBorder="1" applyAlignment="1" applyProtection="1">
      <alignment horizontal="center" vertical="center"/>
    </xf>
    <xf numFmtId="1" fontId="59" fillId="21" borderId="67" xfId="0" applyNumberFormat="1" applyFont="1" applyFill="1" applyBorder="1" applyAlignment="1" applyProtection="1">
      <alignment horizontal="center" vertical="center"/>
    </xf>
    <xf numFmtId="1" fontId="59" fillId="21" borderId="92" xfId="0" applyNumberFormat="1" applyFont="1" applyFill="1" applyBorder="1" applyAlignment="1" applyProtection="1">
      <alignment horizontal="center" vertical="center"/>
    </xf>
    <xf numFmtId="1" fontId="61" fillId="0" borderId="48" xfId="0" applyNumberFormat="1" applyFont="1" applyFill="1" applyBorder="1" applyAlignment="1" applyProtection="1">
      <alignment horizontal="center" vertical="center"/>
    </xf>
    <xf numFmtId="1" fontId="61" fillId="0" borderId="90" xfId="0" applyNumberFormat="1" applyFont="1" applyFill="1" applyBorder="1" applyAlignment="1" applyProtection="1">
      <alignment horizontal="center" vertical="center"/>
    </xf>
    <xf numFmtId="1" fontId="59" fillId="21" borderId="71" xfId="0" applyNumberFormat="1" applyFont="1" applyFill="1" applyBorder="1" applyAlignment="1" applyProtection="1">
      <alignment horizontal="center" vertical="center"/>
    </xf>
    <xf numFmtId="1" fontId="59" fillId="21" borderId="33" xfId="0" applyNumberFormat="1" applyFont="1" applyFill="1" applyBorder="1" applyAlignment="1" applyProtection="1">
      <alignment horizontal="center" vertical="center"/>
    </xf>
    <xf numFmtId="1" fontId="59" fillId="21" borderId="53" xfId="0" applyNumberFormat="1" applyFont="1" applyFill="1" applyBorder="1" applyAlignment="1" applyProtection="1">
      <alignment horizontal="center" vertical="center"/>
    </xf>
    <xf numFmtId="2" fontId="64" fillId="0" borderId="11" xfId="0" applyNumberFormat="1" applyFont="1" applyFill="1" applyBorder="1" applyAlignment="1" applyProtection="1">
      <alignment vertical="center"/>
    </xf>
    <xf numFmtId="1" fontId="59" fillId="24" borderId="48" xfId="0" applyNumberFormat="1" applyFont="1" applyFill="1" applyBorder="1" applyAlignment="1" applyProtection="1">
      <alignment horizontal="right" vertical="center"/>
    </xf>
    <xf numFmtId="1" fontId="64" fillId="0" borderId="46" xfId="0" applyNumberFormat="1" applyFont="1" applyFill="1" applyBorder="1" applyAlignment="1" applyProtection="1">
      <alignment horizontal="right" vertical="center"/>
    </xf>
    <xf numFmtId="0" fontId="2" fillId="45" borderId="10" xfId="0" applyFont="1" applyFill="1" applyBorder="1" applyAlignment="1" applyProtection="1">
      <alignment horizontal="center" vertical="center"/>
    </xf>
    <xf numFmtId="0" fontId="59" fillId="20" borderId="45" xfId="0" applyFont="1" applyFill="1" applyBorder="1" applyAlignment="1" applyProtection="1">
      <alignment vertical="center"/>
    </xf>
    <xf numFmtId="49" fontId="64" fillId="0" borderId="98" xfId="0" applyNumberFormat="1" applyFont="1" applyFill="1" applyBorder="1" applyAlignment="1" applyProtection="1">
      <alignment horizontal="center" vertical="center"/>
    </xf>
    <xf numFmtId="49" fontId="64" fillId="0" borderId="75" xfId="0" applyNumberFormat="1" applyFont="1" applyFill="1" applyBorder="1" applyAlignment="1" applyProtection="1">
      <alignment horizontal="center" vertical="center"/>
    </xf>
    <xf numFmtId="1" fontId="64" fillId="0" borderId="41" xfId="0" applyNumberFormat="1" applyFont="1" applyFill="1" applyBorder="1" applyAlignment="1" applyProtection="1">
      <alignment vertical="center"/>
    </xf>
    <xf numFmtId="4" fontId="59" fillId="24" borderId="26" xfId="0" applyNumberFormat="1" applyFont="1" applyFill="1" applyBorder="1" applyAlignment="1" applyProtection="1">
      <alignment horizontal="right" vertical="center"/>
    </xf>
    <xf numFmtId="1" fontId="59" fillId="0" borderId="94" xfId="0" applyNumberFormat="1" applyFont="1" applyFill="1" applyBorder="1" applyAlignment="1" applyProtection="1">
      <alignment vertical="center"/>
    </xf>
    <xf numFmtId="1" fontId="64" fillId="0" borderId="55" xfId="0" applyNumberFormat="1" applyFont="1" applyFill="1" applyBorder="1" applyAlignment="1">
      <alignment horizontal="center" vertical="center"/>
    </xf>
    <xf numFmtId="1" fontId="64" fillId="0" borderId="100" xfId="0" applyNumberFormat="1" applyFont="1" applyFill="1" applyBorder="1" applyAlignment="1" applyProtection="1">
      <alignment vertical="center"/>
    </xf>
    <xf numFmtId="1" fontId="64" fillId="24" borderId="100" xfId="0" applyNumberFormat="1" applyFont="1" applyFill="1" applyBorder="1" applyAlignment="1" applyProtection="1">
      <alignment vertical="center"/>
    </xf>
    <xf numFmtId="1" fontId="64" fillId="0" borderId="99" xfId="0" applyNumberFormat="1" applyFont="1" applyFill="1" applyBorder="1" applyAlignment="1">
      <alignment horizontal="right" vertical="center"/>
    </xf>
    <xf numFmtId="1" fontId="64" fillId="26" borderId="99" xfId="0" applyNumberFormat="1" applyFont="1" applyFill="1" applyBorder="1" applyAlignment="1">
      <alignment horizontal="right" vertical="center"/>
    </xf>
    <xf numFmtId="1" fontId="64" fillId="0" borderId="100" xfId="0" applyNumberFormat="1" applyFont="1" applyFill="1" applyBorder="1" applyAlignment="1">
      <alignment horizontal="right" vertical="center"/>
    </xf>
    <xf numFmtId="1" fontId="64" fillId="0" borderId="42" xfId="0" applyNumberFormat="1" applyFont="1" applyFill="1" applyBorder="1" applyAlignment="1">
      <alignment horizontal="right" vertical="center"/>
    </xf>
    <xf numFmtId="1" fontId="64" fillId="26" borderId="12" xfId="0" applyNumberFormat="1" applyFont="1" applyFill="1" applyBorder="1" applyAlignment="1">
      <alignment horizontal="right" vertical="center"/>
    </xf>
    <xf numFmtId="1" fontId="64" fillId="0" borderId="12" xfId="0" applyNumberFormat="1" applyFont="1" applyFill="1" applyBorder="1" applyAlignment="1">
      <alignment horizontal="right" vertical="center"/>
    </xf>
    <xf numFmtId="1" fontId="64" fillId="20" borderId="100" xfId="0" applyNumberFormat="1" applyFont="1" applyFill="1" applyBorder="1" applyAlignment="1" applyProtection="1">
      <alignment vertical="center"/>
    </xf>
    <xf numFmtId="49" fontId="59" fillId="0" borderId="54" xfId="0" applyNumberFormat="1" applyFont="1" applyFill="1" applyBorder="1" applyAlignment="1" applyProtection="1">
      <alignment horizontal="center" vertical="center"/>
    </xf>
    <xf numFmtId="49" fontId="59" fillId="0" borderId="39" xfId="0" applyNumberFormat="1" applyFont="1" applyFill="1" applyBorder="1" applyAlignment="1" applyProtection="1">
      <alignment horizontal="center" vertical="center"/>
    </xf>
    <xf numFmtId="0" fontId="26" fillId="0" borderId="35" xfId="0" applyFont="1" applyFill="1" applyBorder="1" applyProtection="1"/>
    <xf numFmtId="0" fontId="26" fillId="20" borderId="35" xfId="0" applyFont="1" applyFill="1" applyBorder="1" applyProtection="1"/>
    <xf numFmtId="0" fontId="25" fillId="20" borderId="35" xfId="0" applyFont="1" applyFill="1" applyBorder="1" applyAlignment="1" applyProtection="1">
      <alignment horizontal="right"/>
    </xf>
    <xf numFmtId="0" fontId="26" fillId="20" borderId="35" xfId="0" applyFont="1" applyFill="1" applyBorder="1" applyAlignment="1" applyProtection="1">
      <alignment horizontal="right"/>
    </xf>
    <xf numFmtId="1" fontId="26" fillId="20" borderId="35" xfId="0" applyNumberFormat="1" applyFont="1" applyFill="1" applyBorder="1" applyAlignment="1" applyProtection="1">
      <alignment horizontal="center"/>
    </xf>
    <xf numFmtId="0" fontId="26" fillId="20" borderId="35" xfId="0" applyFont="1" applyFill="1" applyBorder="1" applyAlignment="1" applyProtection="1">
      <alignment horizontal="center"/>
    </xf>
    <xf numFmtId="0" fontId="26" fillId="20" borderId="35" xfId="0" applyFont="1" applyFill="1" applyBorder="1" applyAlignment="1" applyProtection="1">
      <alignment horizontal="center" vertical="center"/>
    </xf>
    <xf numFmtId="1" fontId="26" fillId="20" borderId="35" xfId="0" applyNumberFormat="1" applyFont="1" applyFill="1" applyBorder="1" applyAlignment="1" applyProtection="1">
      <alignment horizontal="center" vertical="center"/>
    </xf>
    <xf numFmtId="2" fontId="26" fillId="20" borderId="35" xfId="0" applyNumberFormat="1" applyFont="1" applyFill="1" applyBorder="1" applyAlignment="1" applyProtection="1">
      <alignment horizontal="right"/>
    </xf>
    <xf numFmtId="4" fontId="26" fillId="20" borderId="35" xfId="0" applyNumberFormat="1" applyFont="1" applyFill="1" applyBorder="1" applyAlignment="1" applyProtection="1">
      <alignment horizontal="right"/>
    </xf>
    <xf numFmtId="1" fontId="26" fillId="20" borderId="35" xfId="0" applyNumberFormat="1" applyFont="1" applyFill="1" applyBorder="1" applyProtection="1"/>
    <xf numFmtId="0" fontId="26" fillId="0" borderId="0" xfId="0" applyFont="1" applyFill="1" applyBorder="1" applyProtection="1"/>
    <xf numFmtId="1" fontId="26" fillId="20" borderId="0" xfId="0" applyNumberFormat="1" applyFont="1" applyFill="1" applyBorder="1" applyProtection="1"/>
    <xf numFmtId="0" fontId="0" fillId="0" borderId="35" xfId="0" applyBorder="1"/>
    <xf numFmtId="49" fontId="64" fillId="45" borderId="37" xfId="0" applyNumberFormat="1" applyFont="1" applyFill="1" applyBorder="1" applyAlignment="1" applyProtection="1">
      <alignment horizontal="center" vertical="center"/>
    </xf>
    <xf numFmtId="0" fontId="59" fillId="45" borderId="0" xfId="0" applyFont="1" applyFill="1" applyBorder="1" applyAlignment="1" applyProtection="1">
      <alignment horizontal="left" vertical="center"/>
    </xf>
    <xf numFmtId="0" fontId="59" fillId="45" borderId="0" xfId="0" applyFont="1" applyFill="1" applyBorder="1" applyAlignment="1">
      <alignment vertical="center"/>
    </xf>
    <xf numFmtId="2" fontId="64" fillId="45" borderId="37" xfId="0" applyNumberFormat="1" applyFont="1" applyFill="1" applyBorder="1" applyAlignment="1" applyProtection="1">
      <alignment horizontal="right" vertical="center"/>
    </xf>
    <xf numFmtId="0" fontId="64" fillId="45" borderId="0" xfId="0" applyFont="1" applyFill="1" applyBorder="1" applyAlignment="1" applyProtection="1">
      <alignment horizontal="center" vertical="center"/>
    </xf>
    <xf numFmtId="2" fontId="64" fillId="45" borderId="0" xfId="0" applyNumberFormat="1" applyFont="1" applyFill="1" applyBorder="1" applyAlignment="1" applyProtection="1">
      <alignment horizontal="right" vertical="center"/>
    </xf>
    <xf numFmtId="2" fontId="64" fillId="45" borderId="0" xfId="0" applyNumberFormat="1" applyFont="1" applyFill="1" applyBorder="1" applyAlignment="1" applyProtection="1">
      <alignment vertical="center"/>
    </xf>
    <xf numFmtId="0" fontId="64" fillId="45" borderId="0" xfId="0" applyFont="1" applyFill="1" applyBorder="1" applyAlignment="1" applyProtection="1">
      <alignment vertical="center"/>
    </xf>
    <xf numFmtId="0" fontId="64" fillId="45" borderId="38" xfId="0" applyFont="1" applyFill="1" applyBorder="1" applyAlignment="1" applyProtection="1">
      <alignment horizontal="center" vertical="center"/>
    </xf>
    <xf numFmtId="4" fontId="64" fillId="45" borderId="0" xfId="0" applyNumberFormat="1" applyFont="1" applyFill="1" applyBorder="1" applyAlignment="1" applyProtection="1">
      <alignment horizontal="right" vertical="center"/>
    </xf>
    <xf numFmtId="0" fontId="64" fillId="45" borderId="38" xfId="0" applyFont="1" applyFill="1" applyBorder="1" applyAlignment="1" applyProtection="1">
      <alignment vertical="center"/>
    </xf>
    <xf numFmtId="2" fontId="24" fillId="20" borderId="64" xfId="0" applyNumberFormat="1" applyFont="1" applyFill="1" applyBorder="1" applyAlignment="1" applyProtection="1">
      <alignment horizontal="center" vertical="center" wrapText="1"/>
      <protection locked="0"/>
    </xf>
    <xf numFmtId="2" fontId="21" fillId="18" borderId="12" xfId="0" applyNumberFormat="1" applyFont="1" applyFill="1" applyBorder="1" applyAlignment="1" applyProtection="1">
      <alignment horizontal="right" vertical="center"/>
    </xf>
    <xf numFmtId="1" fontId="24" fillId="20" borderId="29" xfId="0" applyNumberFormat="1" applyFont="1" applyFill="1" applyBorder="1" applyAlignment="1" applyProtection="1">
      <alignment horizontal="center" vertical="center" wrapText="1"/>
      <protection locked="0"/>
    </xf>
    <xf numFmtId="1" fontId="59" fillId="0" borderId="38" xfId="0" applyNumberFormat="1" applyFont="1" applyFill="1" applyBorder="1" applyAlignment="1" applyProtection="1">
      <alignment horizontal="center" vertical="center"/>
    </xf>
    <xf numFmtId="1" fontId="61" fillId="0" borderId="51" xfId="0" applyNumberFormat="1" applyFont="1" applyFill="1" applyBorder="1" applyAlignment="1" applyProtection="1">
      <alignment horizontal="center" vertical="center"/>
    </xf>
    <xf numFmtId="1" fontId="61" fillId="0" borderId="29" xfId="0" applyNumberFormat="1" applyFont="1" applyFill="1" applyBorder="1" applyAlignment="1" applyProtection="1">
      <alignment horizontal="center" vertical="center"/>
    </xf>
    <xf numFmtId="1" fontId="59" fillId="20" borderId="38" xfId="0" applyNumberFormat="1" applyFont="1" applyFill="1" applyBorder="1" applyAlignment="1" applyProtection="1">
      <alignment horizontal="center" vertical="center"/>
    </xf>
    <xf numFmtId="1" fontId="61" fillId="0" borderId="58" xfId="0" applyNumberFormat="1" applyFont="1" applyFill="1" applyBorder="1" applyAlignment="1" applyProtection="1">
      <alignment horizontal="center" vertical="center"/>
    </xf>
    <xf numFmtId="1" fontId="61" fillId="0" borderId="94" xfId="0" applyNumberFormat="1" applyFont="1" applyFill="1" applyBorder="1" applyAlignment="1" applyProtection="1">
      <alignment horizontal="center" vertical="center"/>
    </xf>
    <xf numFmtId="1" fontId="59" fillId="21" borderId="58" xfId="0" applyNumberFormat="1" applyFont="1" applyFill="1" applyBorder="1" applyAlignment="1" applyProtection="1">
      <alignment horizontal="center" vertical="center"/>
    </xf>
    <xf numFmtId="1" fontId="59" fillId="21" borderId="94" xfId="0" applyNumberFormat="1" applyFont="1" applyFill="1" applyBorder="1" applyAlignment="1" applyProtection="1">
      <alignment horizontal="center" vertical="center"/>
    </xf>
    <xf numFmtId="1" fontId="59" fillId="21" borderId="29" xfId="0" applyNumberFormat="1" applyFont="1" applyFill="1" applyBorder="1" applyAlignment="1" applyProtection="1">
      <alignment horizontal="center" vertical="center"/>
    </xf>
    <xf numFmtId="1" fontId="59" fillId="21" borderId="51" xfId="0" applyNumberFormat="1" applyFont="1" applyFill="1" applyBorder="1" applyAlignment="1" applyProtection="1">
      <alignment horizontal="center" vertical="center"/>
    </xf>
    <xf numFmtId="1" fontId="59" fillId="20" borderId="12" xfId="0" applyNumberFormat="1" applyFont="1" applyFill="1" applyBorder="1" applyAlignment="1" applyProtection="1">
      <alignment horizontal="center" vertical="center"/>
    </xf>
    <xf numFmtId="1" fontId="59" fillId="21" borderId="46" xfId="0" applyNumberFormat="1" applyFont="1" applyFill="1" applyBorder="1" applyAlignment="1" applyProtection="1">
      <alignment horizontal="center" vertical="center"/>
    </xf>
    <xf numFmtId="1" fontId="59" fillId="20" borderId="46" xfId="0" applyNumberFormat="1" applyFont="1" applyFill="1" applyBorder="1" applyAlignment="1" applyProtection="1">
      <alignment horizontal="center" vertical="center"/>
    </xf>
    <xf numFmtId="1" fontId="59" fillId="21" borderId="66" xfId="0" applyNumberFormat="1" applyFont="1" applyFill="1" applyBorder="1" applyAlignment="1" applyProtection="1">
      <alignment horizontal="center" vertical="center"/>
    </xf>
    <xf numFmtId="1" fontId="59" fillId="20" borderId="72" xfId="0" applyNumberFormat="1" applyFont="1" applyFill="1" applyBorder="1" applyAlignment="1" applyProtection="1">
      <alignment horizontal="center" vertical="center"/>
    </xf>
    <xf numFmtId="1" fontId="59" fillId="20" borderId="66" xfId="0" applyNumberFormat="1" applyFont="1" applyFill="1" applyBorder="1" applyAlignment="1" applyProtection="1">
      <alignment horizontal="center" vertical="center"/>
    </xf>
    <xf numFmtId="2" fontId="70" fillId="18" borderId="12" xfId="0" applyNumberFormat="1" applyFont="1" applyFill="1" applyBorder="1" applyAlignment="1" applyProtection="1">
      <alignment horizontal="right" vertical="center"/>
    </xf>
    <xf numFmtId="1" fontId="59" fillId="21" borderId="12" xfId="0" applyNumberFormat="1" applyFont="1" applyFill="1" applyBorder="1" applyAlignment="1" applyProtection="1">
      <alignment horizontal="center" vertical="center"/>
    </xf>
    <xf numFmtId="1" fontId="59" fillId="21" borderId="68" xfId="0" applyNumberFormat="1" applyFont="1" applyFill="1" applyBorder="1" applyAlignment="1" applyProtection="1">
      <alignment horizontal="center" vertical="center"/>
    </xf>
    <xf numFmtId="1" fontId="59" fillId="21" borderId="99" xfId="0" applyNumberFormat="1" applyFont="1" applyFill="1" applyBorder="1" applyAlignment="1" applyProtection="1">
      <alignment horizontal="center" vertical="center"/>
    </xf>
    <xf numFmtId="1" fontId="59" fillId="21" borderId="78" xfId="0" applyNumberFormat="1" applyFont="1" applyFill="1" applyBorder="1" applyAlignment="1" applyProtection="1">
      <alignment horizontal="center" vertical="center"/>
    </xf>
    <xf numFmtId="2" fontId="64" fillId="0" borderId="44" xfId="0" applyNumberFormat="1" applyFont="1" applyFill="1" applyBorder="1" applyAlignment="1" applyProtection="1">
      <alignment horizontal="right" vertical="center"/>
    </xf>
    <xf numFmtId="1" fontId="64" fillId="0" borderId="46" xfId="0" applyNumberFormat="1" applyFont="1" applyFill="1" applyBorder="1" applyAlignment="1" applyProtection="1">
      <alignment vertical="center"/>
    </xf>
    <xf numFmtId="0" fontId="29" fillId="0" borderId="11" xfId="0" applyFont="1" applyFill="1" applyBorder="1" applyAlignment="1" applyProtection="1">
      <alignment horizontal="left" vertical="center"/>
    </xf>
    <xf numFmtId="49" fontId="59" fillId="24" borderId="37" xfId="0" applyNumberFormat="1" applyFont="1" applyFill="1" applyBorder="1" applyAlignment="1" applyProtection="1">
      <alignment horizontal="center" vertical="center"/>
    </xf>
    <xf numFmtId="49" fontId="59" fillId="24" borderId="47" xfId="0" applyNumberFormat="1" applyFont="1" applyFill="1" applyBorder="1" applyAlignment="1" applyProtection="1">
      <alignment horizontal="center" vertical="center"/>
    </xf>
    <xf numFmtId="49" fontId="59" fillId="24" borderId="62" xfId="0" applyNumberFormat="1" applyFont="1" applyFill="1" applyBorder="1" applyAlignment="1" applyProtection="1">
      <alignment horizontal="center" vertical="center"/>
    </xf>
    <xf numFmtId="49" fontId="59" fillId="24" borderId="43" xfId="0" applyNumberFormat="1" applyFont="1" applyFill="1" applyBorder="1" applyAlignment="1" applyProtection="1">
      <alignment horizontal="center" vertical="center"/>
    </xf>
    <xf numFmtId="49" fontId="59" fillId="24" borderId="56" xfId="0" applyNumberFormat="1" applyFont="1" applyFill="1" applyBorder="1" applyAlignment="1" applyProtection="1">
      <alignment horizontal="center" vertical="center"/>
    </xf>
    <xf numFmtId="49" fontId="59" fillId="24" borderId="98" xfId="0" applyNumberFormat="1" applyFont="1" applyFill="1" applyBorder="1" applyAlignment="1" applyProtection="1">
      <alignment horizontal="center" vertical="center"/>
    </xf>
    <xf numFmtId="49" fontId="59" fillId="24" borderId="10" xfId="0" applyNumberFormat="1" applyFont="1" applyFill="1" applyBorder="1" applyAlignment="1" applyProtection="1">
      <alignment horizontal="center" vertical="center"/>
    </xf>
    <xf numFmtId="49" fontId="59" fillId="24" borderId="69" xfId="0" applyNumberFormat="1" applyFont="1" applyFill="1" applyBorder="1" applyAlignment="1" applyProtection="1">
      <alignment horizontal="center" vertical="center"/>
    </xf>
    <xf numFmtId="49" fontId="59" fillId="24" borderId="32" xfId="0" applyNumberFormat="1" applyFont="1" applyFill="1" applyBorder="1" applyAlignment="1" applyProtection="1">
      <alignment horizontal="center" vertical="center"/>
    </xf>
    <xf numFmtId="49" fontId="59" fillId="24" borderId="52" xfId="0" applyNumberFormat="1" applyFont="1" applyFill="1" applyBorder="1" applyAlignment="1" applyProtection="1">
      <alignment horizontal="center" vertical="center"/>
    </xf>
    <xf numFmtId="0" fontId="59" fillId="0" borderId="48" xfId="0" applyFont="1" applyFill="1" applyBorder="1" applyAlignment="1" applyProtection="1">
      <alignment horizontal="left" vertical="center"/>
    </xf>
    <xf numFmtId="0" fontId="59" fillId="0" borderId="91" xfId="0" applyFont="1" applyFill="1" applyBorder="1" applyAlignment="1" applyProtection="1">
      <alignment horizontal="left" vertical="center"/>
    </xf>
    <xf numFmtId="0" fontId="59" fillId="20" borderId="19" xfId="0" applyFont="1" applyFill="1" applyBorder="1" applyAlignment="1" applyProtection="1">
      <alignment vertical="center"/>
    </xf>
    <xf numFmtId="0" fontId="59" fillId="20" borderId="97" xfId="0" applyFont="1" applyFill="1" applyBorder="1" applyAlignment="1" applyProtection="1">
      <alignment vertical="center"/>
    </xf>
    <xf numFmtId="0" fontId="67" fillId="45" borderId="10" xfId="0" applyFont="1" applyFill="1" applyBorder="1" applyAlignment="1" applyProtection="1">
      <alignment horizontal="center" vertical="center"/>
    </xf>
    <xf numFmtId="0" fontId="81" fillId="45" borderId="0" xfId="0" applyFont="1" applyFill="1" applyBorder="1" applyAlignment="1" applyProtection="1">
      <alignment vertical="center"/>
    </xf>
    <xf numFmtId="49" fontId="64" fillId="24" borderId="10" xfId="0" applyNumberFormat="1" applyFont="1" applyFill="1" applyBorder="1" applyAlignment="1" applyProtection="1">
      <alignment horizontal="center" vertical="center"/>
    </xf>
    <xf numFmtId="49" fontId="64" fillId="24" borderId="47" xfId="0" applyNumberFormat="1" applyFont="1" applyFill="1" applyBorder="1" applyAlignment="1" applyProtection="1">
      <alignment horizontal="center" vertical="center"/>
    </xf>
    <xf numFmtId="49" fontId="64" fillId="24" borderId="75" xfId="0" applyNumberFormat="1" applyFont="1" applyFill="1" applyBorder="1" applyAlignment="1" applyProtection="1">
      <alignment horizontal="center" vertical="center"/>
    </xf>
    <xf numFmtId="49" fontId="64" fillId="24" borderId="56" xfId="0" applyNumberFormat="1" applyFont="1" applyFill="1" applyBorder="1" applyAlignment="1" applyProtection="1">
      <alignment horizontal="center" vertical="center"/>
    </xf>
    <xf numFmtId="49" fontId="64" fillId="24" borderId="98" xfId="0" applyNumberFormat="1" applyFont="1" applyFill="1" applyBorder="1" applyAlignment="1" applyProtection="1">
      <alignment horizontal="center" vertical="center"/>
    </xf>
    <xf numFmtId="49" fontId="64" fillId="24" borderId="62" xfId="0" applyNumberFormat="1" applyFont="1" applyFill="1" applyBorder="1" applyAlignment="1" applyProtection="1">
      <alignment horizontal="center" vertical="center"/>
    </xf>
    <xf numFmtId="49" fontId="64" fillId="24" borderId="43" xfId="0" applyNumberFormat="1" applyFont="1" applyFill="1" applyBorder="1" applyAlignment="1" applyProtection="1">
      <alignment horizontal="center" vertical="center"/>
    </xf>
    <xf numFmtId="49" fontId="64" fillId="24" borderId="37" xfId="0" applyNumberFormat="1" applyFont="1" applyFill="1" applyBorder="1" applyAlignment="1" applyProtection="1">
      <alignment horizontal="center" vertical="center"/>
    </xf>
    <xf numFmtId="0" fontId="64" fillId="24" borderId="24" xfId="0" applyFont="1" applyFill="1" applyBorder="1" applyAlignment="1" applyProtection="1">
      <alignment vertical="center"/>
    </xf>
    <xf numFmtId="0" fontId="59" fillId="24" borderId="18" xfId="0" applyFont="1" applyFill="1" applyBorder="1" applyAlignment="1" applyProtection="1">
      <alignment horizontal="left" vertical="center"/>
    </xf>
    <xf numFmtId="0" fontId="59" fillId="24" borderId="19" xfId="0" applyFont="1" applyFill="1" applyBorder="1" applyAlignment="1">
      <alignment vertical="center"/>
    </xf>
    <xf numFmtId="2" fontId="64" fillId="24" borderId="75" xfId="0" applyNumberFormat="1" applyFont="1" applyFill="1" applyBorder="1" applyAlignment="1" applyProtection="1">
      <alignment horizontal="right" vertical="center"/>
    </xf>
    <xf numFmtId="2" fontId="64" fillId="24" borderId="24" xfId="0" applyNumberFormat="1" applyFont="1" applyFill="1" applyBorder="1" applyAlignment="1" applyProtection="1">
      <alignment vertical="center"/>
    </xf>
    <xf numFmtId="0" fontId="64" fillId="24" borderId="55" xfId="0" applyFont="1" applyFill="1" applyBorder="1" applyAlignment="1" applyProtection="1">
      <alignment horizontal="center" vertical="center"/>
    </xf>
    <xf numFmtId="3" fontId="64" fillId="24" borderId="24" xfId="0" applyNumberFormat="1" applyFont="1" applyFill="1" applyBorder="1" applyAlignment="1" applyProtection="1">
      <alignment horizontal="right" vertical="center"/>
    </xf>
    <xf numFmtId="0" fontId="64" fillId="24" borderId="55" xfId="0" applyFont="1" applyFill="1" applyBorder="1" applyAlignment="1" applyProtection="1">
      <alignment vertical="center"/>
    </xf>
    <xf numFmtId="2" fontId="59" fillId="26" borderId="43" xfId="0" applyNumberFormat="1" applyFont="1" applyFill="1" applyBorder="1" applyAlignment="1" applyProtection="1">
      <alignment horizontal="right" vertical="center"/>
    </xf>
    <xf numFmtId="0" fontId="24" fillId="20" borderId="63" xfId="0" applyFont="1" applyFill="1" applyBorder="1" applyAlignment="1" applyProtection="1">
      <alignment horizontal="center" vertical="center" wrapText="1" shrinkToFit="1"/>
    </xf>
    <xf numFmtId="49" fontId="82" fillId="0" borderId="0" xfId="0" applyNumberFormat="1" applyFont="1" applyFill="1" applyBorder="1" applyAlignment="1" applyProtection="1">
      <alignment horizontal="center" vertical="center"/>
    </xf>
    <xf numFmtId="49" fontId="82" fillId="0" borderId="44" xfId="0" applyNumberFormat="1" applyFont="1" applyFill="1" applyBorder="1" applyAlignment="1" applyProtection="1">
      <alignment horizontal="center" vertical="center"/>
    </xf>
    <xf numFmtId="49" fontId="82" fillId="0" borderId="48" xfId="0" applyNumberFormat="1" applyFont="1" applyFill="1" applyBorder="1" applyAlignment="1" applyProtection="1">
      <alignment horizontal="center" vertical="center"/>
    </xf>
    <xf numFmtId="49" fontId="82" fillId="0" borderId="91" xfId="0" applyNumberFormat="1" applyFont="1" applyFill="1" applyBorder="1" applyAlignment="1" applyProtection="1">
      <alignment horizontal="center" vertical="center"/>
    </xf>
    <xf numFmtId="49" fontId="82" fillId="0" borderId="63" xfId="0" applyNumberFormat="1" applyFont="1" applyFill="1" applyBorder="1" applyAlignment="1" applyProtection="1">
      <alignment horizontal="center" vertical="center"/>
    </xf>
    <xf numFmtId="49" fontId="82" fillId="24" borderId="18" xfId="0" applyNumberFormat="1" applyFont="1" applyFill="1" applyBorder="1" applyAlignment="1" applyProtection="1">
      <alignment horizontal="center" vertical="center"/>
    </xf>
    <xf numFmtId="49" fontId="82" fillId="0" borderId="18" xfId="0" applyNumberFormat="1" applyFont="1" applyFill="1" applyBorder="1" applyAlignment="1" applyProtection="1">
      <alignment horizontal="center" vertical="center"/>
    </xf>
    <xf numFmtId="49" fontId="82" fillId="45" borderId="0" xfId="0" applyNumberFormat="1" applyFont="1" applyFill="1" applyBorder="1" applyAlignment="1" applyProtection="1">
      <alignment horizontal="center" vertical="center"/>
    </xf>
    <xf numFmtId="49" fontId="82" fillId="0" borderId="11" xfId="0" applyNumberFormat="1" applyFont="1" applyFill="1" applyBorder="1" applyAlignment="1" applyProtection="1">
      <alignment horizontal="center" vertical="center"/>
    </xf>
    <xf numFmtId="49" fontId="82" fillId="0" borderId="90" xfId="0" applyNumberFormat="1" applyFont="1" applyFill="1" applyBorder="1" applyAlignment="1" applyProtection="1">
      <alignment horizontal="center" vertical="center"/>
    </xf>
    <xf numFmtId="2" fontId="24" fillId="20" borderId="64" xfId="0" applyNumberFormat="1" applyFont="1" applyFill="1" applyBorder="1" applyAlignment="1" applyProtection="1">
      <alignment vertical="center" wrapText="1"/>
    </xf>
    <xf numFmtId="1" fontId="64" fillId="0" borderId="74" xfId="0" applyNumberFormat="1" applyFont="1" applyFill="1" applyBorder="1" applyAlignment="1" applyProtection="1">
      <alignment horizontal="right" vertical="center"/>
    </xf>
    <xf numFmtId="1" fontId="64" fillId="45" borderId="0" xfId="0" applyNumberFormat="1" applyFont="1" applyFill="1" applyBorder="1" applyAlignment="1" applyProtection="1">
      <alignment horizontal="right" vertical="center"/>
    </xf>
    <xf numFmtId="1" fontId="64" fillId="0" borderId="35" xfId="0" applyNumberFormat="1" applyFont="1" applyFill="1" applyBorder="1" applyAlignment="1" applyProtection="1">
      <alignment horizontal="center" vertical="center"/>
    </xf>
    <xf numFmtId="49" fontId="82" fillId="0" borderId="41" xfId="0" applyNumberFormat="1" applyFont="1" applyFill="1" applyBorder="1" applyAlignment="1" applyProtection="1">
      <alignment horizontal="center" vertical="center"/>
    </xf>
    <xf numFmtId="0" fontId="64" fillId="0" borderId="40" xfId="0" applyFont="1" applyFill="1" applyBorder="1" applyAlignment="1" applyProtection="1">
      <alignment horizontal="center" vertical="center"/>
    </xf>
    <xf numFmtId="0" fontId="64" fillId="0" borderId="35" xfId="0" applyFont="1" applyFill="1" applyBorder="1" applyAlignment="1" applyProtection="1">
      <alignment horizontal="center" vertical="center"/>
    </xf>
    <xf numFmtId="0" fontId="64" fillId="0" borderId="67" xfId="0" applyFont="1" applyFill="1" applyBorder="1" applyAlignment="1" applyProtection="1">
      <alignment horizontal="center" vertical="center"/>
    </xf>
    <xf numFmtId="0" fontId="64" fillId="0" borderId="35" xfId="0" applyFont="1" applyFill="1" applyBorder="1" applyAlignment="1" applyProtection="1">
      <alignment vertical="center"/>
    </xf>
    <xf numFmtId="0" fontId="24" fillId="20" borderId="67" xfId="0" applyFont="1" applyFill="1" applyBorder="1" applyAlignment="1" applyProtection="1">
      <alignment horizontal="center" vertical="center"/>
      <protection locked="0"/>
    </xf>
    <xf numFmtId="0" fontId="64" fillId="24" borderId="25" xfId="0" applyFont="1" applyFill="1" applyBorder="1" applyAlignment="1" applyProtection="1">
      <alignment vertical="center"/>
    </xf>
    <xf numFmtId="0" fontId="64" fillId="0" borderId="25" xfId="0" applyFont="1" applyFill="1" applyBorder="1" applyAlignment="1" applyProtection="1">
      <alignment vertical="center"/>
    </xf>
    <xf numFmtId="0" fontId="64" fillId="0" borderId="65" xfId="0" applyFont="1" applyFill="1" applyBorder="1" applyAlignment="1" applyProtection="1">
      <alignment vertical="center"/>
    </xf>
    <xf numFmtId="2" fontId="59" fillId="20" borderId="47" xfId="0" applyNumberFormat="1" applyFont="1" applyFill="1" applyBorder="1" applyAlignment="1" applyProtection="1">
      <alignment horizontal="right" vertical="center" wrapText="1"/>
      <protection locked="0"/>
    </xf>
    <xf numFmtId="1" fontId="64" fillId="0" borderId="67" xfId="0" applyNumberFormat="1" applyFont="1" applyFill="1" applyBorder="1" applyAlignment="1" applyProtection="1">
      <alignment vertical="center"/>
    </xf>
    <xf numFmtId="0" fontId="59" fillId="0" borderId="90" xfId="0" applyFont="1" applyFill="1" applyBorder="1" applyAlignment="1" applyProtection="1">
      <alignment horizontal="left" vertical="center" wrapText="1"/>
    </xf>
    <xf numFmtId="0" fontId="59" fillId="0" borderId="97" xfId="0" applyFont="1" applyFill="1" applyBorder="1" applyAlignment="1" applyProtection="1">
      <alignment vertical="center" wrapText="1"/>
    </xf>
    <xf numFmtId="0" fontId="59" fillId="0" borderId="97" xfId="0" applyFont="1" applyFill="1" applyBorder="1" applyAlignment="1" applyProtection="1">
      <alignment horizontal="center" vertical="center"/>
    </xf>
    <xf numFmtId="2" fontId="59" fillId="0" borderId="90" xfId="0" applyNumberFormat="1" applyFont="1" applyFill="1" applyBorder="1" applyAlignment="1" applyProtection="1">
      <alignment horizontal="right" vertical="center"/>
    </xf>
    <xf numFmtId="1" fontId="59" fillId="0" borderId="94" xfId="0" applyNumberFormat="1" applyFont="1" applyFill="1" applyBorder="1" applyAlignment="1" applyProtection="1">
      <alignment horizontal="right" vertical="center"/>
    </xf>
    <xf numFmtId="2" fontId="59" fillId="26" borderId="96" xfId="0" applyNumberFormat="1" applyFont="1" applyFill="1" applyBorder="1" applyAlignment="1" applyProtection="1">
      <alignment horizontal="right" vertical="center"/>
    </xf>
    <xf numFmtId="2" fontId="59" fillId="0" borderId="24" xfId="0" applyNumberFormat="1" applyFont="1" applyFill="1" applyBorder="1" applyAlignment="1" applyProtection="1">
      <alignment horizontal="center" vertical="center"/>
    </xf>
    <xf numFmtId="2" fontId="59" fillId="26" borderId="75" xfId="0" applyNumberFormat="1" applyFont="1" applyFill="1" applyBorder="1" applyAlignment="1" applyProtection="1">
      <alignment horizontal="right" vertical="center"/>
    </xf>
    <xf numFmtId="1" fontId="59" fillId="26" borderId="24" xfId="0" applyNumberFormat="1" applyFont="1" applyFill="1" applyBorder="1" applyAlignment="1" applyProtection="1">
      <alignment horizontal="right" vertical="center"/>
    </xf>
    <xf numFmtId="0" fontId="30" fillId="20" borderId="35" xfId="0" applyFont="1" applyFill="1" applyBorder="1" applyAlignment="1" applyProtection="1">
      <alignment horizontal="right" vertical="center"/>
    </xf>
    <xf numFmtId="1" fontId="59" fillId="0" borderId="33" xfId="0" applyNumberFormat="1" applyFont="1" applyFill="1" applyBorder="1" applyAlignment="1" applyProtection="1">
      <alignment horizontal="center" vertical="center"/>
    </xf>
    <xf numFmtId="1" fontId="59" fillId="0" borderId="66" xfId="0" applyNumberFormat="1" applyFont="1" applyFill="1" applyBorder="1" applyAlignment="1" applyProtection="1">
      <alignment horizontal="center" vertical="center"/>
    </xf>
    <xf numFmtId="1" fontId="59" fillId="0" borderId="105" xfId="0" applyNumberFormat="1" applyFont="1" applyFill="1" applyBorder="1" applyAlignment="1" applyProtection="1">
      <alignment horizontal="right" vertical="center"/>
    </xf>
    <xf numFmtId="1" fontId="59" fillId="0" borderId="99" xfId="0" applyNumberFormat="1" applyFont="1" applyFill="1" applyBorder="1" applyAlignment="1" applyProtection="1">
      <alignment horizontal="right" vertical="center"/>
    </xf>
    <xf numFmtId="49" fontId="64" fillId="24" borderId="69" xfId="0" applyNumberFormat="1" applyFont="1" applyFill="1" applyBorder="1" applyAlignment="1" applyProtection="1">
      <alignment horizontal="center" vertical="center"/>
    </xf>
    <xf numFmtId="1" fontId="64" fillId="0" borderId="71" xfId="0" applyNumberFormat="1" applyFont="1" applyFill="1" applyBorder="1" applyAlignment="1" applyProtection="1">
      <alignment vertical="center"/>
    </xf>
    <xf numFmtId="49" fontId="59" fillId="0" borderId="52" xfId="0" applyNumberFormat="1" applyFont="1" applyFill="1" applyBorder="1" applyAlignment="1" applyProtection="1">
      <alignment horizontal="center" vertical="center"/>
    </xf>
    <xf numFmtId="0" fontId="59" fillId="0" borderId="53" xfId="0" applyFont="1" applyFill="1" applyBorder="1" applyAlignment="1" applyProtection="1">
      <alignment horizontal="left" vertical="center"/>
    </xf>
    <xf numFmtId="1" fontId="59" fillId="0" borderId="75" xfId="0" applyNumberFormat="1" applyFont="1" applyFill="1" applyBorder="1" applyAlignment="1" applyProtection="1">
      <alignment horizontal="right" vertical="center"/>
    </xf>
    <xf numFmtId="0" fontId="59" fillId="0" borderId="79" xfId="0" applyFont="1" applyFill="1" applyBorder="1" applyAlignment="1" applyProtection="1">
      <alignment horizontal="center" vertical="center"/>
    </xf>
    <xf numFmtId="2" fontId="59" fillId="26" borderId="18" xfId="0" applyNumberFormat="1" applyFont="1" applyFill="1" applyBorder="1" applyAlignment="1" applyProtection="1">
      <alignment vertical="center"/>
    </xf>
    <xf numFmtId="1" fontId="59" fillId="26" borderId="55" xfId="0" applyNumberFormat="1" applyFont="1" applyFill="1" applyBorder="1" applyAlignment="1" applyProtection="1">
      <alignment vertical="center"/>
    </xf>
    <xf numFmtId="1" fontId="59" fillId="20" borderId="79" xfId="0" applyNumberFormat="1" applyFont="1" applyFill="1" applyBorder="1" applyAlignment="1" applyProtection="1">
      <alignment vertical="center"/>
    </xf>
    <xf numFmtId="0" fontId="75" fillId="20" borderId="11" xfId="0" applyFont="1" applyFill="1" applyBorder="1" applyAlignment="1" applyProtection="1">
      <alignment horizontal="right" vertical="center"/>
    </xf>
    <xf numFmtId="1" fontId="64" fillId="20" borderId="10" xfId="0" applyNumberFormat="1" applyFont="1" applyFill="1" applyBorder="1" applyAlignment="1" applyProtection="1">
      <alignment horizontal="right" vertical="center"/>
    </xf>
    <xf numFmtId="0" fontId="64" fillId="20" borderId="10" xfId="0" applyFont="1" applyFill="1" applyBorder="1" applyAlignment="1" applyProtection="1">
      <alignment horizontal="center" vertical="center"/>
    </xf>
    <xf numFmtId="1" fontId="64" fillId="20" borderId="12" xfId="0" applyNumberFormat="1" applyFont="1" applyFill="1" applyBorder="1" applyAlignment="1" applyProtection="1">
      <alignment horizontal="center" vertical="center"/>
    </xf>
    <xf numFmtId="4" fontId="64" fillId="0" borderId="20" xfId="0" applyNumberFormat="1" applyFont="1" applyFill="1" applyBorder="1" applyAlignment="1" applyProtection="1">
      <alignment horizontal="right" vertical="center"/>
    </xf>
    <xf numFmtId="1" fontId="64" fillId="20" borderId="74" xfId="0" applyNumberFormat="1" applyFont="1" applyFill="1" applyBorder="1" applyAlignment="1" applyProtection="1">
      <alignment horizontal="center" vertical="center"/>
    </xf>
    <xf numFmtId="0" fontId="64" fillId="24" borderId="31" xfId="0" applyFont="1" applyFill="1" applyBorder="1" applyAlignment="1" applyProtection="1">
      <alignment vertical="center"/>
    </xf>
    <xf numFmtId="1" fontId="61" fillId="0" borderId="74" xfId="0" applyNumberFormat="1" applyFont="1" applyFill="1" applyBorder="1" applyAlignment="1" applyProtection="1">
      <alignment horizontal="center" vertical="center"/>
    </xf>
    <xf numFmtId="1" fontId="61" fillId="0" borderId="46" xfId="0" applyNumberFormat="1" applyFont="1" applyFill="1" applyBorder="1" applyAlignment="1" applyProtection="1">
      <alignment horizontal="center" vertical="center"/>
    </xf>
    <xf numFmtId="1" fontId="64" fillId="20" borderId="25" xfId="0" applyNumberFormat="1" applyFont="1" applyFill="1" applyBorder="1" applyAlignment="1" applyProtection="1">
      <alignment horizontal="right" vertical="center"/>
    </xf>
    <xf numFmtId="2" fontId="64" fillId="20" borderId="45" xfId="0" applyNumberFormat="1" applyFont="1" applyFill="1" applyBorder="1" applyAlignment="1" applyProtection="1">
      <alignment horizontal="right" vertical="center"/>
    </xf>
    <xf numFmtId="0" fontId="64" fillId="20" borderId="44" xfId="0" applyFont="1" applyFill="1" applyBorder="1" applyAlignment="1" applyProtection="1">
      <alignment horizontal="center" vertical="center"/>
    </xf>
    <xf numFmtId="0" fontId="64" fillId="26" borderId="24" xfId="0" applyFont="1" applyFill="1" applyBorder="1" applyAlignment="1" applyProtection="1">
      <alignment horizontal="center" vertical="center"/>
    </xf>
    <xf numFmtId="1" fontId="64" fillId="26" borderId="51" xfId="0" applyNumberFormat="1" applyFont="1" applyFill="1" applyBorder="1" applyAlignment="1" applyProtection="1">
      <alignment horizontal="center" vertical="center"/>
    </xf>
    <xf numFmtId="2" fontId="64" fillId="24" borderId="11" xfId="0" applyNumberFormat="1" applyFont="1" applyFill="1" applyBorder="1" applyAlignment="1" applyProtection="1">
      <alignment horizontal="right" vertical="center"/>
    </xf>
    <xf numFmtId="1" fontId="64" fillId="24" borderId="11" xfId="0" applyNumberFormat="1" applyFont="1" applyFill="1" applyBorder="1" applyAlignment="1" applyProtection="1">
      <alignment horizontal="center" vertical="center"/>
    </xf>
    <xf numFmtId="1" fontId="64" fillId="24" borderId="11" xfId="0" applyNumberFormat="1" applyFont="1" applyFill="1" applyBorder="1" applyAlignment="1" applyProtection="1">
      <alignment horizontal="right" vertical="center"/>
    </xf>
    <xf numFmtId="4" fontId="64" fillId="24" borderId="11" xfId="0" applyNumberFormat="1" applyFont="1" applyFill="1" applyBorder="1" applyAlignment="1" applyProtection="1">
      <alignment horizontal="right" vertical="center"/>
    </xf>
    <xf numFmtId="1" fontId="64" fillId="24" borderId="12" xfId="0" applyNumberFormat="1" applyFont="1" applyFill="1" applyBorder="1" applyAlignment="1" applyProtection="1">
      <alignment vertical="center"/>
    </xf>
    <xf numFmtId="0" fontId="64" fillId="26" borderId="47" xfId="0" applyFont="1" applyFill="1" applyBorder="1" applyAlignment="1" applyProtection="1">
      <alignment horizontal="center" vertical="center"/>
    </xf>
    <xf numFmtId="0" fontId="64" fillId="26" borderId="67" xfId="0" applyFont="1" applyFill="1" applyBorder="1" applyAlignment="1" applyProtection="1">
      <alignment horizontal="center" vertical="center"/>
    </xf>
    <xf numFmtId="2" fontId="64" fillId="26" borderId="48" xfId="0" applyNumberFormat="1" applyFont="1" applyFill="1" applyBorder="1" applyAlignment="1" applyProtection="1">
      <alignment horizontal="center" vertical="center"/>
    </xf>
    <xf numFmtId="0" fontId="0" fillId="20" borderId="68" xfId="0" applyFont="1" applyFill="1" applyBorder="1" applyAlignment="1" applyProtection="1">
      <alignment horizontal="center" vertical="center"/>
      <protection locked="0"/>
    </xf>
    <xf numFmtId="0" fontId="59" fillId="0" borderId="11" xfId="0" applyFont="1" applyFill="1" applyBorder="1" applyAlignment="1">
      <alignment vertical="center"/>
    </xf>
    <xf numFmtId="2" fontId="59" fillId="0" borderId="10" xfId="0" applyNumberFormat="1" applyFont="1" applyFill="1" applyBorder="1" applyAlignment="1" applyProtection="1">
      <alignment horizontal="right" vertical="center"/>
    </xf>
    <xf numFmtId="2" fontId="59" fillId="0" borderId="11" xfId="0" applyNumberFormat="1" applyFont="1" applyFill="1" applyBorder="1" applyAlignment="1" applyProtection="1">
      <alignment horizontal="right" vertical="center"/>
    </xf>
    <xf numFmtId="2" fontId="24" fillId="20" borderId="22" xfId="0" applyNumberFormat="1" applyFont="1" applyFill="1" applyBorder="1" applyAlignment="1" applyProtection="1">
      <alignment horizontal="center" vertical="center" wrapText="1"/>
      <protection locked="0"/>
    </xf>
    <xf numFmtId="0" fontId="24" fillId="20" borderId="78" xfId="0" applyFont="1" applyFill="1" applyBorder="1" applyAlignment="1" applyProtection="1">
      <alignment horizontal="center" vertical="center" wrapText="1" shrinkToFit="1"/>
      <protection locked="0"/>
    </xf>
    <xf numFmtId="1" fontId="61" fillId="0" borderId="41" xfId="0" applyNumberFormat="1" applyFont="1" applyFill="1" applyBorder="1" applyAlignment="1" applyProtection="1">
      <alignment horizontal="center" vertical="center"/>
    </xf>
    <xf numFmtId="1" fontId="61" fillId="0" borderId="12" xfId="0" applyNumberFormat="1" applyFont="1" applyFill="1" applyBorder="1" applyAlignment="1" applyProtection="1">
      <alignment horizontal="center" vertical="center"/>
    </xf>
    <xf numFmtId="0" fontId="0" fillId="45" borderId="40" xfId="0" applyFont="1" applyFill="1" applyBorder="1"/>
    <xf numFmtId="0" fontId="72" fillId="45" borderId="35" xfId="0" applyFont="1" applyFill="1" applyBorder="1"/>
    <xf numFmtId="0" fontId="0" fillId="45" borderId="35" xfId="0" applyFont="1" applyFill="1" applyBorder="1" applyAlignment="1"/>
    <xf numFmtId="0" fontId="0" fillId="45" borderId="35" xfId="0" applyFont="1" applyFill="1" applyBorder="1"/>
    <xf numFmtId="0" fontId="0" fillId="45" borderId="41" xfId="0" applyFont="1" applyFill="1" applyBorder="1"/>
    <xf numFmtId="1" fontId="61" fillId="0" borderId="66" xfId="0" applyNumberFormat="1" applyFont="1" applyFill="1" applyBorder="1" applyAlignment="1" applyProtection="1">
      <alignment horizontal="center" vertical="center"/>
    </xf>
    <xf numFmtId="49" fontId="64" fillId="0" borderId="98" xfId="0" applyNumberFormat="1" applyFont="1" applyFill="1" applyBorder="1" applyAlignment="1" applyProtection="1">
      <alignment horizontal="center" vertical="center"/>
    </xf>
    <xf numFmtId="0" fontId="64" fillId="0" borderId="90" xfId="0" applyFont="1" applyFill="1" applyBorder="1" applyAlignment="1" applyProtection="1">
      <alignment horizontal="left" vertical="center"/>
    </xf>
    <xf numFmtId="0" fontId="64" fillId="0" borderId="97" xfId="0" applyFont="1" applyFill="1" applyBorder="1" applyAlignment="1" applyProtection="1">
      <alignment horizontal="left" vertical="center"/>
    </xf>
    <xf numFmtId="0" fontId="59" fillId="0" borderId="91" xfId="0" applyFont="1" applyFill="1" applyBorder="1" applyAlignment="1" applyProtection="1">
      <alignment horizontal="left" vertical="center"/>
    </xf>
    <xf numFmtId="0" fontId="64" fillId="26" borderId="25" xfId="0" applyFont="1" applyFill="1" applyBorder="1" applyAlignment="1" applyProtection="1">
      <alignment horizontal="center" vertical="center"/>
    </xf>
    <xf numFmtId="2" fontId="59" fillId="0" borderId="30" xfId="0" applyNumberFormat="1" applyFont="1" applyFill="1" applyBorder="1" applyAlignment="1" applyProtection="1">
      <alignment horizontal="center" vertical="center"/>
    </xf>
    <xf numFmtId="2" fontId="59" fillId="0" borderId="36" xfId="0" applyNumberFormat="1" applyFont="1" applyFill="1" applyBorder="1" applyAlignment="1" applyProtection="1">
      <alignment horizontal="center" vertical="center"/>
    </xf>
    <xf numFmtId="49" fontId="59" fillId="0" borderId="11" xfId="0" applyNumberFormat="1" applyFont="1" applyFill="1" applyBorder="1" applyAlignment="1" applyProtection="1">
      <alignment horizontal="center" vertical="center"/>
    </xf>
    <xf numFmtId="2" fontId="59" fillId="0" borderId="35" xfId="0" applyNumberFormat="1" applyFont="1" applyFill="1" applyBorder="1" applyAlignment="1" applyProtection="1">
      <alignment horizontal="center" vertical="center"/>
    </xf>
    <xf numFmtId="2" fontId="59" fillId="0" borderId="20" xfId="0" applyNumberFormat="1" applyFont="1" applyFill="1" applyBorder="1" applyAlignment="1" applyProtection="1">
      <alignment horizontal="center" vertical="center"/>
    </xf>
    <xf numFmtId="2" fontId="59" fillId="26" borderId="26" xfId="0" applyNumberFormat="1" applyFont="1" applyFill="1" applyBorder="1" applyAlignment="1" applyProtection="1">
      <alignment horizontal="center" vertical="center"/>
    </xf>
    <xf numFmtId="0" fontId="64" fillId="0" borderId="92" xfId="0" applyFont="1" applyFill="1" applyBorder="1" applyAlignment="1">
      <alignment vertical="center"/>
    </xf>
    <xf numFmtId="1" fontId="64" fillId="26" borderId="11" xfId="0" applyNumberFormat="1" applyFont="1" applyFill="1" applyBorder="1" applyAlignment="1" applyProtection="1">
      <alignment horizontal="center" vertical="center"/>
    </xf>
    <xf numFmtId="1" fontId="64" fillId="26" borderId="11" xfId="0" applyNumberFormat="1" applyFont="1" applyFill="1" applyBorder="1" applyAlignment="1" applyProtection="1">
      <alignment horizontal="right" vertical="center"/>
    </xf>
    <xf numFmtId="1" fontId="64" fillId="26" borderId="90" xfId="0" applyNumberFormat="1" applyFont="1" applyFill="1" applyBorder="1" applyAlignment="1" applyProtection="1">
      <alignment horizontal="right" vertical="center"/>
    </xf>
    <xf numFmtId="2" fontId="64" fillId="20" borderId="62" xfId="0" applyNumberFormat="1" applyFont="1" applyFill="1" applyBorder="1" applyAlignment="1" applyProtection="1">
      <alignment horizontal="right" vertical="center"/>
    </xf>
    <xf numFmtId="2" fontId="64" fillId="24" borderId="10" xfId="0" applyNumberFormat="1" applyFont="1" applyFill="1" applyBorder="1" applyAlignment="1" applyProtection="1">
      <alignment horizontal="right" vertical="center"/>
    </xf>
    <xf numFmtId="2" fontId="59" fillId="0" borderId="11" xfId="0" applyNumberFormat="1" applyFont="1" applyFill="1" applyBorder="1" applyAlignment="1" applyProtection="1">
      <alignment vertical="center"/>
    </xf>
    <xf numFmtId="2" fontId="64" fillId="0" borderId="12" xfId="0" applyNumberFormat="1" applyFont="1" applyFill="1" applyBorder="1" applyAlignment="1" applyProtection="1">
      <alignment horizontal="center" vertical="center"/>
    </xf>
    <xf numFmtId="1" fontId="59" fillId="21" borderId="31" xfId="0" applyNumberFormat="1" applyFont="1" applyFill="1" applyBorder="1" applyAlignment="1" applyProtection="1">
      <alignment horizontal="center"/>
    </xf>
    <xf numFmtId="2" fontId="59" fillId="0" borderId="10" xfId="0" applyNumberFormat="1" applyFont="1" applyFill="1" applyBorder="1" applyAlignment="1" applyProtection="1">
      <alignment horizontal="right" vertical="center"/>
    </xf>
    <xf numFmtId="2" fontId="59" fillId="0" borderId="11" xfId="0" applyNumberFormat="1" applyFont="1" applyFill="1" applyBorder="1" applyAlignment="1" applyProtection="1">
      <alignment horizontal="right" vertical="center"/>
    </xf>
    <xf numFmtId="2" fontId="59" fillId="0" borderId="12" xfId="0" applyNumberFormat="1" applyFont="1" applyFill="1" applyBorder="1" applyAlignment="1" applyProtection="1">
      <alignment horizontal="right" vertical="center"/>
    </xf>
    <xf numFmtId="0" fontId="59" fillId="0" borderId="95" xfId="0" applyFont="1" applyFill="1" applyBorder="1" applyAlignment="1">
      <alignment vertical="center"/>
    </xf>
    <xf numFmtId="0" fontId="59" fillId="0" borderId="26" xfId="0" applyFont="1" applyFill="1" applyBorder="1" applyAlignment="1">
      <alignment vertical="center"/>
    </xf>
    <xf numFmtId="0" fontId="30" fillId="0" borderId="100" xfId="0" applyFont="1" applyFill="1" applyBorder="1" applyAlignment="1">
      <alignment horizontal="right" vertical="center"/>
    </xf>
    <xf numFmtId="1" fontId="59" fillId="26" borderId="26" xfId="0" applyNumberFormat="1" applyFont="1" applyFill="1" applyBorder="1" applyAlignment="1" applyProtection="1">
      <alignment horizontal="center" vertical="center"/>
    </xf>
    <xf numFmtId="1" fontId="59" fillId="26" borderId="100" xfId="0" applyNumberFormat="1" applyFont="1" applyFill="1" applyBorder="1" applyAlignment="1" applyProtection="1">
      <alignment vertical="center"/>
    </xf>
    <xf numFmtId="1" fontId="64" fillId="26" borderId="51" xfId="0" applyNumberFormat="1" applyFont="1" applyFill="1" applyBorder="1" applyAlignment="1" applyProtection="1">
      <alignment vertical="center"/>
    </xf>
    <xf numFmtId="0" fontId="30" fillId="20" borderId="19" xfId="0" applyFont="1" applyFill="1" applyBorder="1" applyAlignment="1" applyProtection="1">
      <alignment horizontal="right" vertical="center"/>
    </xf>
    <xf numFmtId="1" fontId="59" fillId="0" borderId="93" xfId="0" applyNumberFormat="1" applyFont="1" applyFill="1" applyBorder="1" applyAlignment="1" applyProtection="1">
      <alignment horizontal="center" vertical="center"/>
    </xf>
    <xf numFmtId="1" fontId="59" fillId="26" borderId="58" xfId="0" applyNumberFormat="1" applyFont="1" applyFill="1" applyBorder="1" applyAlignment="1" applyProtection="1">
      <alignment horizontal="right" vertical="center"/>
    </xf>
    <xf numFmtId="1" fontId="59" fillId="0" borderId="35" xfId="0" applyNumberFormat="1" applyFont="1" applyFill="1" applyBorder="1" applyAlignment="1" applyProtection="1">
      <alignment horizontal="center" vertical="center"/>
    </xf>
    <xf numFmtId="0" fontId="59" fillId="0" borderId="73" xfId="0" applyFont="1" applyFill="1" applyBorder="1" applyAlignment="1" applyProtection="1">
      <alignment horizontal="left" vertical="center" wrapText="1"/>
    </xf>
    <xf numFmtId="0" fontId="59" fillId="0" borderId="33" xfId="0" applyFont="1" applyFill="1" applyBorder="1" applyAlignment="1" applyProtection="1">
      <alignment horizontal="left" vertical="center"/>
    </xf>
    <xf numFmtId="0" fontId="29" fillId="0" borderId="41" xfId="0" applyFont="1" applyFill="1" applyBorder="1" applyAlignment="1" applyProtection="1">
      <alignment horizontal="right" vertical="center"/>
    </xf>
    <xf numFmtId="2" fontId="59" fillId="26" borderId="91" xfId="0" applyNumberFormat="1" applyFont="1" applyFill="1" applyBorder="1" applyAlignment="1" applyProtection="1">
      <alignment horizontal="right" vertical="center"/>
    </xf>
    <xf numFmtId="1" fontId="59" fillId="26" borderId="91" xfId="0" applyNumberFormat="1" applyFont="1" applyFill="1" applyBorder="1" applyAlignment="1" applyProtection="1">
      <alignment horizontal="right" vertical="center"/>
    </xf>
    <xf numFmtId="4" fontId="59" fillId="26" borderId="26" xfId="0" applyNumberFormat="1" applyFont="1" applyFill="1" applyBorder="1" applyAlignment="1" applyProtection="1">
      <alignment horizontal="right" vertical="center"/>
    </xf>
    <xf numFmtId="0" fontId="59" fillId="23" borderId="97" xfId="0" applyFont="1" applyFill="1" applyBorder="1" applyAlignment="1" applyProtection="1">
      <alignment vertical="center"/>
    </xf>
    <xf numFmtId="49" fontId="59" fillId="24" borderId="40" xfId="0" applyNumberFormat="1" applyFont="1" applyFill="1" applyBorder="1" applyAlignment="1" applyProtection="1">
      <alignment horizontal="center" vertical="center"/>
    </xf>
    <xf numFmtId="2" fontId="59" fillId="20" borderId="35" xfId="0" applyNumberFormat="1" applyFont="1" applyFill="1" applyBorder="1" applyAlignment="1" applyProtection="1">
      <alignment horizontal="center" vertical="center"/>
    </xf>
    <xf numFmtId="1" fontId="59" fillId="20" borderId="35" xfId="0" applyNumberFormat="1" applyFont="1" applyFill="1" applyBorder="1" applyAlignment="1" applyProtection="1">
      <alignment horizontal="center" vertical="center"/>
    </xf>
    <xf numFmtId="1" fontId="59" fillId="0" borderId="41" xfId="0" applyNumberFormat="1" applyFont="1" applyFill="1" applyBorder="1" applyAlignment="1" applyProtection="1">
      <alignment horizontal="center" vertical="center"/>
    </xf>
    <xf numFmtId="0" fontId="29" fillId="20" borderId="35" xfId="0" applyFont="1" applyFill="1" applyBorder="1" applyAlignment="1" applyProtection="1">
      <alignment vertical="center"/>
    </xf>
    <xf numFmtId="2" fontId="59" fillId="26" borderId="0" xfId="0" applyNumberFormat="1" applyFont="1" applyFill="1" applyBorder="1" applyAlignment="1" applyProtection="1">
      <alignment horizontal="right" vertical="center"/>
    </xf>
    <xf numFmtId="1" fontId="59" fillId="26" borderId="0" xfId="0" applyNumberFormat="1" applyFont="1" applyFill="1" applyBorder="1" applyAlignment="1" applyProtection="1">
      <alignment horizontal="right" vertical="center"/>
    </xf>
    <xf numFmtId="2" fontId="59" fillId="26" borderId="37" xfId="0" applyNumberFormat="1" applyFont="1" applyFill="1" applyBorder="1" applyAlignment="1" applyProtection="1">
      <alignment horizontal="right" vertical="center"/>
    </xf>
    <xf numFmtId="1" fontId="59" fillId="26" borderId="0" xfId="0" applyNumberFormat="1" applyFont="1" applyFill="1" applyBorder="1" applyAlignment="1" applyProtection="1">
      <alignment horizontal="center" vertical="center"/>
    </xf>
    <xf numFmtId="2" fontId="59" fillId="26" borderId="0" xfId="0" applyNumberFormat="1" applyFont="1" applyFill="1" applyBorder="1" applyAlignment="1" applyProtection="1">
      <alignment vertical="center"/>
    </xf>
    <xf numFmtId="1" fontId="59" fillId="26" borderId="0" xfId="0" applyNumberFormat="1" applyFont="1" applyFill="1" applyBorder="1" applyAlignment="1" applyProtection="1">
      <alignment vertical="center"/>
    </xf>
    <xf numFmtId="1" fontId="59" fillId="26" borderId="38" xfId="0" applyNumberFormat="1" applyFont="1" applyFill="1" applyBorder="1" applyAlignment="1" applyProtection="1">
      <alignment vertical="center"/>
    </xf>
    <xf numFmtId="4" fontId="59" fillId="26" borderId="0" xfId="0" applyNumberFormat="1" applyFont="1" applyFill="1" applyBorder="1" applyAlignment="1" applyProtection="1">
      <alignment horizontal="right" vertical="center"/>
    </xf>
    <xf numFmtId="1" fontId="59" fillId="21" borderId="0" xfId="0" applyNumberFormat="1" applyFont="1" applyFill="1" applyBorder="1" applyAlignment="1" applyProtection="1">
      <alignment horizontal="center" vertical="center"/>
    </xf>
    <xf numFmtId="0" fontId="65" fillId="0" borderId="20" xfId="0" applyFont="1" applyFill="1" applyBorder="1" applyAlignment="1" applyProtection="1">
      <alignment horizontal="center" vertical="center"/>
    </xf>
    <xf numFmtId="0" fontId="80" fillId="0" borderId="39" xfId="0" applyFont="1" applyFill="1" applyBorder="1" applyAlignment="1" applyProtection="1">
      <alignment horizontal="center" vertical="center"/>
    </xf>
    <xf numFmtId="0" fontId="59" fillId="20" borderId="106" xfId="0" applyFont="1" applyFill="1" applyBorder="1" applyAlignment="1" applyProtection="1">
      <alignment vertical="center"/>
    </xf>
    <xf numFmtId="2" fontId="59" fillId="0" borderId="106" xfId="0" applyNumberFormat="1" applyFont="1" applyFill="1" applyBorder="1" applyAlignment="1" applyProtection="1">
      <alignment horizontal="center" vertical="center"/>
    </xf>
    <xf numFmtId="1" fontId="59" fillId="20" borderId="106" xfId="0" applyNumberFormat="1" applyFont="1" applyFill="1" applyBorder="1" applyAlignment="1" applyProtection="1">
      <alignment horizontal="center" vertical="center"/>
    </xf>
    <xf numFmtId="1" fontId="59" fillId="21" borderId="106" xfId="0" applyNumberFormat="1" applyFont="1" applyFill="1" applyBorder="1" applyAlignment="1" applyProtection="1">
      <alignment horizontal="center" vertical="center"/>
    </xf>
    <xf numFmtId="0" fontId="59" fillId="20" borderId="106" xfId="0" applyFont="1" applyFill="1" applyBorder="1" applyAlignment="1" applyProtection="1">
      <alignment horizontal="center" vertical="center"/>
    </xf>
    <xf numFmtId="2" fontId="59" fillId="26" borderId="106" xfId="0" applyNumberFormat="1" applyFont="1" applyFill="1" applyBorder="1" applyAlignment="1" applyProtection="1">
      <alignment horizontal="right" vertical="center"/>
    </xf>
    <xf numFmtId="1" fontId="59" fillId="26" borderId="106" xfId="0" applyNumberFormat="1" applyFont="1" applyFill="1" applyBorder="1" applyAlignment="1" applyProtection="1">
      <alignment horizontal="center" vertical="center"/>
    </xf>
    <xf numFmtId="2" fontId="59" fillId="26" borderId="106" xfId="0" applyNumberFormat="1" applyFont="1" applyFill="1" applyBorder="1" applyAlignment="1" applyProtection="1">
      <alignment vertical="center"/>
    </xf>
    <xf numFmtId="1" fontId="59" fillId="26" borderId="106" xfId="0" applyNumberFormat="1" applyFont="1" applyFill="1" applyBorder="1" applyAlignment="1" applyProtection="1">
      <alignment vertical="center"/>
    </xf>
    <xf numFmtId="1" fontId="59" fillId="26" borderId="106" xfId="0" applyNumberFormat="1" applyFont="1" applyFill="1" applyBorder="1" applyAlignment="1" applyProtection="1">
      <alignment horizontal="right" vertical="center"/>
    </xf>
    <xf numFmtId="4" fontId="59" fillId="26" borderId="106" xfId="0" applyNumberFormat="1" applyFont="1" applyFill="1" applyBorder="1" applyAlignment="1" applyProtection="1">
      <alignment horizontal="right" vertical="center"/>
    </xf>
    <xf numFmtId="0" fontId="59" fillId="20" borderId="108" xfId="0" applyFont="1" applyFill="1" applyBorder="1" applyAlignment="1" applyProtection="1">
      <alignment horizontal="left" vertical="center"/>
    </xf>
    <xf numFmtId="49" fontId="64" fillId="0" borderId="40" xfId="0" applyNumberFormat="1" applyFont="1" applyFill="1" applyBorder="1" applyAlignment="1" applyProtection="1">
      <alignment horizontal="center" vertical="center"/>
    </xf>
    <xf numFmtId="0" fontId="65" fillId="0" borderId="35" xfId="0" applyFont="1" applyFill="1" applyBorder="1" applyAlignment="1" applyProtection="1">
      <alignment vertical="center"/>
    </xf>
    <xf numFmtId="0" fontId="64" fillId="20" borderId="35" xfId="0" applyFont="1" applyFill="1" applyBorder="1" applyAlignment="1" applyProtection="1">
      <alignment horizontal="left" vertical="center"/>
    </xf>
    <xf numFmtId="0" fontId="65" fillId="20" borderId="35" xfId="0" applyFont="1" applyFill="1" applyBorder="1" applyAlignment="1" applyProtection="1">
      <alignment horizontal="right" vertical="center"/>
    </xf>
    <xf numFmtId="0" fontId="65" fillId="20" borderId="41" xfId="0" applyFont="1" applyFill="1" applyBorder="1" applyAlignment="1" applyProtection="1">
      <alignment horizontal="right" vertical="center"/>
    </xf>
    <xf numFmtId="49" fontId="59" fillId="0" borderId="111" xfId="0" applyNumberFormat="1" applyFont="1" applyFill="1" applyBorder="1" applyAlignment="1" applyProtection="1">
      <alignment horizontal="center" vertical="center"/>
    </xf>
    <xf numFmtId="0" fontId="59" fillId="0" borderId="107" xfId="0" applyFont="1" applyFill="1" applyBorder="1" applyAlignment="1" applyProtection="1">
      <alignment vertical="center"/>
    </xf>
    <xf numFmtId="0" fontId="59" fillId="20" borderId="107" xfId="0" applyFont="1" applyFill="1" applyBorder="1" applyAlignment="1" applyProtection="1">
      <alignment horizontal="left" vertical="center"/>
    </xf>
    <xf numFmtId="0" fontId="59" fillId="20" borderId="108" xfId="0" applyFont="1" applyFill="1" applyBorder="1" applyAlignment="1" applyProtection="1">
      <alignment horizontal="right" vertical="center"/>
    </xf>
    <xf numFmtId="2" fontId="59" fillId="20" borderId="110" xfId="0" applyNumberFormat="1" applyFont="1" applyFill="1" applyBorder="1" applyAlignment="1" applyProtection="1">
      <alignment horizontal="right" vertical="center"/>
    </xf>
    <xf numFmtId="1" fontId="59" fillId="20" borderId="107" xfId="0" applyNumberFormat="1" applyFont="1" applyFill="1" applyBorder="1" applyAlignment="1" applyProtection="1">
      <alignment horizontal="center" vertical="center"/>
    </xf>
    <xf numFmtId="1" fontId="59" fillId="21" borderId="107" xfId="0" applyNumberFormat="1" applyFont="1" applyFill="1" applyBorder="1" applyAlignment="1" applyProtection="1">
      <alignment horizontal="center" vertical="center"/>
    </xf>
    <xf numFmtId="0" fontId="59" fillId="20" borderId="112" xfId="0" applyFont="1" applyFill="1" applyBorder="1" applyAlignment="1" applyProtection="1">
      <alignment horizontal="center" vertical="center"/>
    </xf>
    <xf numFmtId="2" fontId="59" fillId="26" borderId="110" xfId="0" applyNumberFormat="1" applyFont="1" applyFill="1" applyBorder="1" applyAlignment="1" applyProtection="1">
      <alignment horizontal="right" vertical="center"/>
    </xf>
    <xf numFmtId="1" fontId="59" fillId="26" borderId="108" xfId="0" applyNumberFormat="1" applyFont="1" applyFill="1" applyBorder="1" applyAlignment="1" applyProtection="1">
      <alignment horizontal="center" vertical="center"/>
    </xf>
    <xf numFmtId="2" fontId="59" fillId="26" borderId="107" xfId="0" applyNumberFormat="1" applyFont="1" applyFill="1" applyBorder="1" applyAlignment="1" applyProtection="1">
      <alignment vertical="center"/>
    </xf>
    <xf numFmtId="1" fontId="59" fillId="26" borderId="112" xfId="0" applyNumberFormat="1" applyFont="1" applyFill="1" applyBorder="1" applyAlignment="1" applyProtection="1">
      <alignment vertical="center"/>
    </xf>
    <xf numFmtId="1" fontId="59" fillId="26" borderId="108" xfId="0" applyNumberFormat="1" applyFont="1" applyFill="1" applyBorder="1" applyAlignment="1" applyProtection="1">
      <alignment horizontal="right" vertical="center"/>
    </xf>
    <xf numFmtId="2" fontId="59" fillId="26" borderId="108" xfId="0" applyNumberFormat="1" applyFont="1" applyFill="1" applyBorder="1" applyAlignment="1" applyProtection="1">
      <alignment horizontal="right" vertical="center"/>
    </xf>
    <xf numFmtId="4" fontId="59" fillId="26" borderId="107" xfId="0" applyNumberFormat="1" applyFont="1" applyFill="1" applyBorder="1" applyAlignment="1" applyProtection="1">
      <alignment horizontal="right" vertical="center"/>
    </xf>
    <xf numFmtId="0" fontId="59" fillId="20" borderId="108" xfId="0" applyFont="1" applyFill="1" applyBorder="1" applyAlignment="1" applyProtection="1">
      <alignment vertical="center"/>
    </xf>
    <xf numFmtId="49" fontId="59" fillId="0" borderId="66" xfId="0" applyNumberFormat="1" applyFont="1" applyFill="1" applyBorder="1" applyAlignment="1" applyProtection="1">
      <alignment horizontal="center" vertical="center"/>
    </xf>
    <xf numFmtId="2" fontId="59" fillId="0" borderId="33" xfId="0" applyNumberFormat="1" applyFont="1" applyFill="1" applyBorder="1" applyAlignment="1" applyProtection="1">
      <alignment vertical="center"/>
    </xf>
    <xf numFmtId="1" fontId="59" fillId="0" borderId="66" xfId="0" applyNumberFormat="1" applyFont="1" applyFill="1" applyBorder="1" applyAlignment="1" applyProtection="1">
      <alignment vertical="center"/>
    </xf>
    <xf numFmtId="2" fontId="59" fillId="0" borderId="40" xfId="0" applyNumberFormat="1" applyFont="1" applyFill="1" applyBorder="1" applyAlignment="1" applyProtection="1">
      <alignment vertical="center"/>
    </xf>
    <xf numFmtId="1" fontId="59" fillId="0" borderId="35" xfId="0" applyNumberFormat="1" applyFont="1" applyFill="1" applyBorder="1" applyAlignment="1" applyProtection="1">
      <alignment vertical="center"/>
    </xf>
    <xf numFmtId="4" fontId="59" fillId="0" borderId="36" xfId="0" applyNumberFormat="1" applyFont="1" applyFill="1" applyBorder="1" applyAlignment="1" applyProtection="1">
      <alignment horizontal="right" vertical="center"/>
    </xf>
    <xf numFmtId="1" fontId="59" fillId="0" borderId="79" xfId="0" applyNumberFormat="1" applyFont="1" applyFill="1" applyBorder="1" applyAlignment="1" applyProtection="1">
      <alignment vertical="center"/>
    </xf>
    <xf numFmtId="0" fontId="59" fillId="0" borderId="91" xfId="0" applyFont="1" applyFill="1" applyBorder="1" applyAlignment="1" applyProtection="1">
      <alignment horizontal="left" vertical="center"/>
    </xf>
    <xf numFmtId="0" fontId="24" fillId="20" borderId="64" xfId="0" applyFont="1" applyFill="1" applyBorder="1" applyAlignment="1" applyProtection="1">
      <alignment horizontal="center" vertical="center" wrapText="1"/>
      <protection locked="0"/>
    </xf>
    <xf numFmtId="49" fontId="59" fillId="0" borderId="106" xfId="0" applyNumberFormat="1" applyFont="1" applyFill="1" applyBorder="1" applyAlignment="1" applyProtection="1">
      <alignment horizontal="center" vertical="center"/>
    </xf>
    <xf numFmtId="0" fontId="59" fillId="0" borderId="106" xfId="0" applyFont="1" applyFill="1" applyBorder="1" applyAlignment="1" applyProtection="1">
      <alignment vertical="center"/>
    </xf>
    <xf numFmtId="0" fontId="29" fillId="0" borderId="108" xfId="0" applyFont="1" applyFill="1" applyBorder="1" applyAlignment="1" applyProtection="1">
      <alignment horizontal="right" vertical="center"/>
    </xf>
    <xf numFmtId="0" fontId="30" fillId="0" borderId="109" xfId="0" applyFont="1" applyFill="1" applyBorder="1" applyAlignment="1" applyProtection="1">
      <alignment horizontal="right" vertical="center"/>
    </xf>
    <xf numFmtId="2" fontId="59" fillId="0" borderId="106" xfId="0" applyNumberFormat="1" applyFont="1" applyFill="1" applyBorder="1" applyAlignment="1" applyProtection="1">
      <alignment horizontal="right" vertical="center"/>
    </xf>
    <xf numFmtId="1" fontId="59" fillId="0" borderId="106" xfId="0" applyNumberFormat="1" applyFont="1" applyFill="1" applyBorder="1" applyAlignment="1" applyProtection="1">
      <alignment horizontal="center" vertical="center"/>
    </xf>
    <xf numFmtId="0" fontId="59" fillId="0" borderId="75" xfId="0" applyFont="1" applyFill="1" applyBorder="1" applyAlignment="1" applyProtection="1">
      <alignment horizontal="center" vertical="center"/>
    </xf>
    <xf numFmtId="49" fontId="59" fillId="0" borderId="58" xfId="0" applyNumberFormat="1" applyFont="1" applyFill="1" applyBorder="1" applyAlignment="1" applyProtection="1">
      <alignment horizontal="center" vertical="center"/>
    </xf>
    <xf numFmtId="0" fontId="59" fillId="0" borderId="31" xfId="0" applyFont="1" applyFill="1" applyBorder="1" applyAlignment="1" applyProtection="1">
      <alignment horizontal="left" vertical="center" wrapText="1"/>
    </xf>
    <xf numFmtId="2" fontId="29" fillId="0" borderId="95" xfId="0" applyNumberFormat="1" applyFont="1" applyFill="1" applyBorder="1" applyAlignment="1" applyProtection="1">
      <alignment horizontal="right" vertical="center"/>
    </xf>
    <xf numFmtId="0" fontId="30" fillId="0" borderId="100" xfId="0" applyFont="1" applyFill="1" applyBorder="1" applyAlignment="1" applyProtection="1">
      <alignment horizontal="center" vertical="center"/>
    </xf>
    <xf numFmtId="0" fontId="59" fillId="0" borderId="93" xfId="0" applyFont="1" applyFill="1" applyBorder="1" applyAlignment="1" applyProtection="1">
      <alignment horizontal="center" vertical="center"/>
    </xf>
    <xf numFmtId="0" fontId="0" fillId="20" borderId="68" xfId="0" applyFont="1" applyFill="1" applyBorder="1" applyAlignment="1" applyProtection="1">
      <alignment horizontal="center" vertical="center"/>
      <protection locked="0"/>
    </xf>
    <xf numFmtId="0" fontId="59" fillId="0" borderId="11" xfId="0" applyFont="1" applyFill="1" applyBorder="1" applyAlignment="1" applyProtection="1">
      <alignment horizontal="left" vertical="center"/>
    </xf>
    <xf numFmtId="0" fontId="64" fillId="0" borderId="11" xfId="0" applyFont="1" applyFill="1" applyBorder="1" applyAlignment="1" applyProtection="1">
      <alignment horizontal="left" vertical="center"/>
    </xf>
    <xf numFmtId="0" fontId="59" fillId="0" borderId="91" xfId="0" applyFont="1" applyFill="1" applyBorder="1" applyAlignment="1" applyProtection="1">
      <alignment horizontal="left" vertical="center"/>
    </xf>
    <xf numFmtId="0" fontId="59" fillId="0" borderId="95" xfId="0" applyFont="1" applyFill="1" applyBorder="1" applyAlignment="1">
      <alignment vertical="center"/>
    </xf>
    <xf numFmtId="0" fontId="59" fillId="0" borderId="63" xfId="0" applyFont="1" applyFill="1" applyBorder="1" applyAlignment="1" applyProtection="1">
      <alignment horizontal="left" vertical="center"/>
    </xf>
    <xf numFmtId="49" fontId="64" fillId="0" borderId="0" xfId="0" applyNumberFormat="1" applyFont="1" applyFill="1" applyBorder="1" applyAlignment="1" applyProtection="1">
      <alignment horizontal="center" vertical="center"/>
    </xf>
    <xf numFmtId="2" fontId="64" fillId="24" borderId="0" xfId="0" applyNumberFormat="1" applyFont="1" applyFill="1" applyBorder="1" applyAlignment="1" applyProtection="1">
      <alignment horizontal="right" vertical="center"/>
    </xf>
    <xf numFmtId="1" fontId="64" fillId="24" borderId="35" xfId="0" applyNumberFormat="1" applyFont="1" applyFill="1" applyBorder="1" applyAlignment="1" applyProtection="1">
      <alignment horizontal="center" vertical="center"/>
    </xf>
    <xf numFmtId="2" fontId="64" fillId="0" borderId="35" xfId="0" applyNumberFormat="1" applyFont="1" applyFill="1" applyBorder="1" applyAlignment="1" applyProtection="1">
      <alignment vertical="center"/>
    </xf>
    <xf numFmtId="2" fontId="65" fillId="0" borderId="20" xfId="0" applyNumberFormat="1" applyFont="1" applyFill="1" applyBorder="1" applyAlignment="1" applyProtection="1">
      <alignment vertical="center"/>
    </xf>
    <xf numFmtId="1" fontId="22" fillId="46" borderId="31" xfId="0" applyNumberFormat="1" applyFont="1" applyFill="1" applyBorder="1" applyAlignment="1" applyProtection="1">
      <alignment horizontal="center" vertical="center" textRotation="90" shrinkToFit="1"/>
      <protection locked="0"/>
    </xf>
    <xf numFmtId="1" fontId="22" fillId="46" borderId="29" xfId="0" applyNumberFormat="1" applyFont="1" applyFill="1" applyBorder="1" applyAlignment="1" applyProtection="1">
      <alignment horizontal="center" vertical="center" textRotation="90" shrinkToFit="1"/>
    </xf>
    <xf numFmtId="1" fontId="22" fillId="46" borderId="29" xfId="0" applyNumberFormat="1" applyFont="1" applyFill="1" applyBorder="1" applyAlignment="1" applyProtection="1">
      <alignment horizontal="center" vertical="center" textRotation="90" shrinkToFit="1"/>
      <protection locked="0"/>
    </xf>
    <xf numFmtId="1" fontId="64" fillId="0" borderId="35" xfId="0" applyNumberFormat="1" applyFont="1" applyFill="1" applyBorder="1" applyAlignment="1" applyProtection="1">
      <alignment vertical="center"/>
    </xf>
    <xf numFmtId="4" fontId="59" fillId="0" borderId="35" xfId="0" applyNumberFormat="1" applyFont="1" applyFill="1" applyBorder="1" applyAlignment="1" applyProtection="1">
      <alignment horizontal="right" vertical="center"/>
    </xf>
    <xf numFmtId="2" fontId="21" fillId="18" borderId="11" xfId="0" applyNumberFormat="1" applyFont="1" applyFill="1" applyBorder="1" applyAlignment="1" applyProtection="1">
      <alignment horizontal="center" vertical="center"/>
    </xf>
    <xf numFmtId="2" fontId="21" fillId="18" borderId="12" xfId="0" applyNumberFormat="1" applyFont="1" applyFill="1" applyBorder="1" applyAlignment="1" applyProtection="1">
      <alignment horizontal="center" vertical="center"/>
    </xf>
    <xf numFmtId="2" fontId="21" fillId="18" borderId="12" xfId="0" applyNumberFormat="1" applyFont="1" applyFill="1" applyBorder="1" applyAlignment="1">
      <alignment horizontal="right" vertical="center"/>
    </xf>
    <xf numFmtId="2" fontId="0" fillId="20" borderId="0" xfId="0" applyNumberFormat="1" applyFont="1" applyFill="1" applyBorder="1" applyAlignment="1" applyProtection="1">
      <alignment horizontal="center" vertical="center"/>
      <protection locked="0"/>
    </xf>
    <xf numFmtId="2" fontId="22" fillId="20" borderId="0" xfId="0" applyNumberFormat="1" applyFont="1" applyFill="1" applyBorder="1" applyAlignment="1" applyProtection="1">
      <alignment vertical="center"/>
    </xf>
    <xf numFmtId="2" fontId="22" fillId="46" borderId="31" xfId="0" applyNumberFormat="1" applyFont="1" applyFill="1" applyBorder="1" applyAlignment="1" applyProtection="1">
      <alignment horizontal="center" vertical="center" wrapText="1" shrinkToFit="1"/>
      <protection locked="0"/>
    </xf>
    <xf numFmtId="2" fontId="64" fillId="0" borderId="38" xfId="0" applyNumberFormat="1" applyFont="1" applyFill="1" applyBorder="1" applyAlignment="1" applyProtection="1">
      <alignment horizontal="center" vertical="center"/>
    </xf>
    <xf numFmtId="2" fontId="64" fillId="0" borderId="41" xfId="0" applyNumberFormat="1" applyFont="1" applyFill="1" applyBorder="1" applyAlignment="1" applyProtection="1">
      <alignment vertical="center"/>
    </xf>
    <xf numFmtId="2" fontId="61" fillId="0" borderId="44" xfId="0" applyNumberFormat="1" applyFont="1" applyFill="1" applyBorder="1" applyAlignment="1" applyProtection="1">
      <alignment horizontal="center" vertical="center"/>
    </xf>
    <xf numFmtId="2" fontId="59" fillId="26" borderId="46" xfId="0" applyNumberFormat="1" applyFont="1" applyFill="1" applyBorder="1" applyAlignment="1" applyProtection="1">
      <alignment vertical="center"/>
    </xf>
    <xf numFmtId="2" fontId="64" fillId="20" borderId="11" xfId="0" applyNumberFormat="1" applyFont="1" applyFill="1" applyBorder="1" applyAlignment="1" applyProtection="1">
      <alignment horizontal="center" vertical="center"/>
    </xf>
    <xf numFmtId="2" fontId="64" fillId="20" borderId="12" xfId="0" applyNumberFormat="1" applyFont="1" applyFill="1" applyBorder="1" applyAlignment="1" applyProtection="1">
      <alignment horizontal="center" vertical="center"/>
    </xf>
    <xf numFmtId="2" fontId="64" fillId="20" borderId="12" xfId="0" applyNumberFormat="1" applyFont="1" applyFill="1" applyBorder="1" applyAlignment="1" applyProtection="1">
      <alignment vertical="center"/>
    </xf>
    <xf numFmtId="2" fontId="64" fillId="20" borderId="24" xfId="0" applyNumberFormat="1" applyFont="1" applyFill="1" applyBorder="1" applyAlignment="1" applyProtection="1">
      <alignment horizontal="center" vertical="center"/>
    </xf>
    <xf numFmtId="2" fontId="64" fillId="26" borderId="51" xfId="0" applyNumberFormat="1" applyFont="1" applyFill="1" applyBorder="1" applyAlignment="1" applyProtection="1">
      <alignment horizontal="center" vertical="center"/>
    </xf>
    <xf numFmtId="2" fontId="64" fillId="26" borderId="51" xfId="0" applyNumberFormat="1" applyFont="1" applyFill="1" applyBorder="1" applyAlignment="1" applyProtection="1">
      <alignment vertical="center"/>
    </xf>
    <xf numFmtId="2" fontId="59" fillId="26" borderId="58" xfId="0" applyNumberFormat="1" applyFont="1" applyFill="1" applyBorder="1" applyAlignment="1" applyProtection="1">
      <alignment vertical="center"/>
    </xf>
    <xf numFmtId="2" fontId="59" fillId="26" borderId="58" xfId="0" applyNumberFormat="1" applyFont="1" applyFill="1" applyBorder="1" applyAlignment="1" applyProtection="1">
      <alignment horizontal="right" vertical="center"/>
    </xf>
    <xf numFmtId="2" fontId="59" fillId="26" borderId="100" xfId="0" applyNumberFormat="1" applyFont="1" applyFill="1" applyBorder="1" applyAlignment="1" applyProtection="1">
      <alignment vertical="center"/>
    </xf>
    <xf numFmtId="2" fontId="59" fillId="0" borderId="55" xfId="0" applyNumberFormat="1" applyFont="1" applyFill="1" applyBorder="1" applyAlignment="1" applyProtection="1">
      <alignment vertical="center"/>
    </xf>
    <xf numFmtId="2" fontId="59" fillId="26" borderId="55" xfId="0" applyNumberFormat="1" applyFont="1" applyFill="1" applyBorder="1" applyAlignment="1" applyProtection="1">
      <alignment vertical="center"/>
    </xf>
    <xf numFmtId="2" fontId="59" fillId="20" borderId="79" xfId="0" applyNumberFormat="1" applyFont="1" applyFill="1" applyBorder="1" applyAlignment="1" applyProtection="1">
      <alignment vertical="center"/>
    </xf>
    <xf numFmtId="2" fontId="59" fillId="0" borderId="58" xfId="0" applyNumberFormat="1" applyFont="1" applyFill="1" applyBorder="1" applyAlignment="1" applyProtection="1">
      <alignment vertical="center"/>
    </xf>
    <xf numFmtId="2" fontId="59" fillId="0" borderId="100" xfId="0" applyNumberFormat="1" applyFont="1" applyFill="1" applyBorder="1" applyAlignment="1" applyProtection="1">
      <alignment vertical="center"/>
    </xf>
    <xf numFmtId="2" fontId="59" fillId="0" borderId="29" xfId="0" applyNumberFormat="1" applyFont="1" applyFill="1" applyBorder="1" applyAlignment="1" applyProtection="1">
      <alignment vertical="center"/>
    </xf>
    <xf numFmtId="2" fontId="59" fillId="0" borderId="78" xfId="0" applyNumberFormat="1" applyFont="1" applyFill="1" applyBorder="1" applyAlignment="1" applyProtection="1">
      <alignment vertical="center"/>
    </xf>
    <xf numFmtId="2" fontId="64" fillId="0" borderId="38" xfId="0" applyNumberFormat="1" applyFont="1" applyFill="1" applyBorder="1" applyAlignment="1" applyProtection="1">
      <alignment vertical="center"/>
    </xf>
    <xf numFmtId="2" fontId="59" fillId="0" borderId="46" xfId="0" applyNumberFormat="1" applyFont="1" applyFill="1" applyBorder="1" applyAlignment="1" applyProtection="1">
      <alignment vertical="center"/>
    </xf>
    <xf numFmtId="2" fontId="59" fillId="0" borderId="12" xfId="0" applyNumberFormat="1" applyFont="1" applyFill="1" applyBorder="1" applyAlignment="1" applyProtection="1">
      <alignment vertical="center"/>
    </xf>
    <xf numFmtId="2" fontId="64" fillId="20" borderId="38" xfId="0" applyNumberFormat="1" applyFont="1" applyFill="1" applyBorder="1" applyAlignment="1" applyProtection="1">
      <alignment horizontal="center" vertical="center"/>
    </xf>
    <xf numFmtId="2" fontId="64" fillId="20" borderId="38" xfId="0" applyNumberFormat="1" applyFont="1" applyFill="1" applyBorder="1" applyAlignment="1" applyProtection="1">
      <alignment vertical="center"/>
    </xf>
    <xf numFmtId="2" fontId="61" fillId="0" borderId="67" xfId="0" applyNumberFormat="1" applyFont="1" applyFill="1" applyBorder="1" applyAlignment="1" applyProtection="1">
      <alignment horizontal="center" vertical="center"/>
    </xf>
    <xf numFmtId="2" fontId="59" fillId="0" borderId="51" xfId="0" applyNumberFormat="1" applyFont="1" applyFill="1" applyBorder="1" applyAlignment="1" applyProtection="1">
      <alignment vertical="center"/>
    </xf>
    <xf numFmtId="2" fontId="59" fillId="26" borderId="51" xfId="0" applyNumberFormat="1" applyFont="1" applyFill="1" applyBorder="1" applyAlignment="1" applyProtection="1">
      <alignment vertical="center"/>
    </xf>
    <xf numFmtId="2" fontId="59" fillId="20" borderId="51" xfId="0" applyNumberFormat="1" applyFont="1" applyFill="1" applyBorder="1" applyAlignment="1" applyProtection="1">
      <alignment vertical="center"/>
    </xf>
    <xf numFmtId="2" fontId="61" fillId="0" borderId="30" xfId="0" applyNumberFormat="1" applyFont="1" applyFill="1" applyBorder="1" applyAlignment="1" applyProtection="1">
      <alignment horizontal="center" vertical="center"/>
    </xf>
    <xf numFmtId="2" fontId="59" fillId="0" borderId="72" xfId="0" applyNumberFormat="1" applyFont="1" applyFill="1" applyBorder="1" applyAlignment="1" applyProtection="1">
      <alignment vertical="center"/>
    </xf>
    <xf numFmtId="2" fontId="59" fillId="26" borderId="72" xfId="0" applyNumberFormat="1" applyFont="1" applyFill="1" applyBorder="1" applyAlignment="1" applyProtection="1">
      <alignment vertical="center"/>
    </xf>
    <xf numFmtId="2" fontId="59" fillId="20" borderId="42" xfId="0" applyNumberFormat="1" applyFont="1" applyFill="1" applyBorder="1" applyAlignment="1" applyProtection="1">
      <alignment vertical="center"/>
    </xf>
    <xf numFmtId="2" fontId="59" fillId="21" borderId="48" xfId="0" applyNumberFormat="1" applyFont="1" applyFill="1" applyBorder="1" applyAlignment="1" applyProtection="1">
      <alignment horizontal="center" vertical="center"/>
    </xf>
    <xf numFmtId="2" fontId="59" fillId="21" borderId="91" xfId="0" applyNumberFormat="1" applyFont="1" applyFill="1" applyBorder="1" applyAlignment="1" applyProtection="1">
      <alignment horizontal="center" vertical="center"/>
    </xf>
    <xf numFmtId="2" fontId="59" fillId="20" borderId="58" xfId="0" applyNumberFormat="1" applyFont="1" applyFill="1" applyBorder="1" applyAlignment="1" applyProtection="1">
      <alignment vertical="center"/>
    </xf>
    <xf numFmtId="2" fontId="59" fillId="21" borderId="63" xfId="0" applyNumberFormat="1" applyFont="1" applyFill="1" applyBorder="1" applyAlignment="1" applyProtection="1">
      <alignment horizontal="center" vertical="center"/>
    </xf>
    <xf numFmtId="2" fontId="59" fillId="26" borderId="29" xfId="0" applyNumberFormat="1" applyFont="1" applyFill="1" applyBorder="1" applyAlignment="1" applyProtection="1">
      <alignment vertical="center"/>
    </xf>
    <xf numFmtId="2" fontId="59" fillId="20" borderId="29" xfId="0" applyNumberFormat="1" applyFont="1" applyFill="1" applyBorder="1" applyAlignment="1" applyProtection="1">
      <alignment vertical="center"/>
    </xf>
    <xf numFmtId="2" fontId="59" fillId="0" borderId="68" xfId="0" applyNumberFormat="1" applyFont="1" applyFill="1" applyBorder="1" applyAlignment="1" applyProtection="1">
      <alignment vertical="center"/>
    </xf>
    <xf numFmtId="2" fontId="59" fillId="21" borderId="74" xfId="0" applyNumberFormat="1" applyFont="1" applyFill="1" applyBorder="1" applyAlignment="1" applyProtection="1">
      <alignment horizontal="center" vertical="center"/>
    </xf>
    <xf numFmtId="2" fontId="64" fillId="20" borderId="38" xfId="0" applyNumberFormat="1" applyFont="1" applyFill="1" applyBorder="1" applyAlignment="1" applyProtection="1">
      <alignment horizontal="right" vertical="center"/>
    </xf>
    <xf numFmtId="2" fontId="59" fillId="20" borderId="51" xfId="0" applyNumberFormat="1" applyFont="1" applyFill="1" applyBorder="1" applyAlignment="1" applyProtection="1">
      <alignment horizontal="right" vertical="center"/>
    </xf>
    <xf numFmtId="2" fontId="59" fillId="0" borderId="91" xfId="0" applyNumberFormat="1" applyFont="1" applyFill="1" applyBorder="1" applyAlignment="1" applyProtection="1">
      <alignment horizontal="center" vertical="center"/>
    </xf>
    <xf numFmtId="2" fontId="59" fillId="20" borderId="58" xfId="0" applyNumberFormat="1" applyFont="1" applyFill="1" applyBorder="1" applyAlignment="1" applyProtection="1">
      <alignment horizontal="right" vertical="center"/>
    </xf>
    <xf numFmtId="2" fontId="59" fillId="0" borderId="71" xfId="0" applyNumberFormat="1" applyFont="1" applyFill="1" applyBorder="1" applyAlignment="1" applyProtection="1">
      <alignment horizontal="center" vertical="center"/>
    </xf>
    <xf numFmtId="2" fontId="59" fillId="24" borderId="29" xfId="0" applyNumberFormat="1" applyFont="1" applyFill="1" applyBorder="1" applyAlignment="1" applyProtection="1">
      <alignment horizontal="right" vertical="center"/>
    </xf>
    <xf numFmtId="2" fontId="59" fillId="20" borderId="29" xfId="0" applyNumberFormat="1" applyFont="1" applyFill="1" applyBorder="1" applyAlignment="1" applyProtection="1">
      <alignment horizontal="right" vertical="center"/>
    </xf>
    <xf numFmtId="2" fontId="59" fillId="20" borderId="72" xfId="0" applyNumberFormat="1" applyFont="1" applyFill="1" applyBorder="1" applyAlignment="1" applyProtection="1">
      <alignment vertical="center"/>
    </xf>
    <xf numFmtId="2" fontId="59" fillId="21" borderId="44" xfId="0" applyNumberFormat="1" applyFont="1" applyFill="1" applyBorder="1" applyAlignment="1" applyProtection="1">
      <alignment horizontal="center" vertical="center"/>
    </xf>
    <xf numFmtId="2" fontId="59" fillId="28" borderId="46" xfId="0" applyNumberFormat="1" applyFont="1" applyFill="1" applyBorder="1" applyAlignment="1" applyProtection="1">
      <alignment vertical="center"/>
    </xf>
    <xf numFmtId="2" fontId="59" fillId="21" borderId="0" xfId="0" applyNumberFormat="1" applyFont="1" applyFill="1" applyBorder="1" applyAlignment="1" applyProtection="1">
      <alignment horizontal="center" vertical="center"/>
    </xf>
    <xf numFmtId="2" fontId="59" fillId="26" borderId="38" xfId="0" applyNumberFormat="1" applyFont="1" applyFill="1" applyBorder="1" applyAlignment="1" applyProtection="1">
      <alignment vertical="center"/>
    </xf>
    <xf numFmtId="2" fontId="59" fillId="21" borderId="106" xfId="0" applyNumberFormat="1" applyFont="1" applyFill="1" applyBorder="1" applyAlignment="1" applyProtection="1">
      <alignment horizontal="center" vertical="center"/>
    </xf>
    <xf numFmtId="2" fontId="59" fillId="0" borderId="51" xfId="0" applyNumberFormat="1" applyFont="1" applyFill="1" applyBorder="1" applyAlignment="1" applyProtection="1">
      <alignment horizontal="right" vertical="center"/>
    </xf>
    <xf numFmtId="2" fontId="59" fillId="26" borderId="68" xfId="0" applyNumberFormat="1" applyFont="1" applyFill="1" applyBorder="1" applyAlignment="1" applyProtection="1">
      <alignment horizontal="right" vertical="center"/>
    </xf>
    <xf numFmtId="2" fontId="59" fillId="0" borderId="53" xfId="0" applyNumberFormat="1" applyFont="1" applyFill="1" applyBorder="1" applyAlignment="1" applyProtection="1">
      <alignment horizontal="center" vertical="center"/>
    </xf>
    <xf numFmtId="2" fontId="59" fillId="0" borderId="14" xfId="0" applyNumberFormat="1" applyFont="1" applyFill="1" applyBorder="1" applyAlignment="1" applyProtection="1">
      <alignment horizontal="right" vertical="center"/>
    </xf>
    <xf numFmtId="2" fontId="59" fillId="26" borderId="99" xfId="0" applyNumberFormat="1" applyFont="1" applyFill="1" applyBorder="1" applyAlignment="1" applyProtection="1">
      <alignment horizontal="right" vertical="center"/>
    </xf>
    <xf numFmtId="2" fontId="59" fillId="0" borderId="94" xfId="0" applyNumberFormat="1" applyFont="1" applyFill="1" applyBorder="1" applyAlignment="1" applyProtection="1">
      <alignment vertical="center"/>
    </xf>
    <xf numFmtId="2" fontId="59" fillId="0" borderId="29" xfId="0" applyNumberFormat="1" applyFont="1" applyFill="1" applyBorder="1" applyAlignment="1" applyProtection="1">
      <alignment horizontal="right" vertical="center"/>
    </xf>
    <xf numFmtId="2" fontId="59" fillId="26" borderId="78" xfId="0" applyNumberFormat="1" applyFont="1" applyFill="1" applyBorder="1" applyAlignment="1" applyProtection="1">
      <alignment horizontal="right" vertical="center"/>
    </xf>
    <xf numFmtId="2" fontId="59" fillId="20" borderId="67" xfId="0" applyNumberFormat="1" applyFont="1" applyFill="1" applyBorder="1" applyAlignment="1" applyProtection="1">
      <alignment horizontal="center" vertical="center"/>
    </xf>
    <xf numFmtId="2" fontId="59" fillId="0" borderId="51" xfId="0" applyNumberFormat="1" applyFont="1" applyFill="1" applyBorder="1" applyAlignment="1" applyProtection="1">
      <alignment horizontal="center" vertical="center"/>
    </xf>
    <xf numFmtId="2" fontId="59" fillId="20" borderId="26" xfId="0" applyNumberFormat="1" applyFont="1" applyFill="1" applyBorder="1" applyAlignment="1" applyProtection="1">
      <alignment horizontal="center" vertical="center"/>
    </xf>
    <xf numFmtId="2" fontId="59" fillId="0" borderId="55" xfId="0" applyNumberFormat="1" applyFont="1" applyFill="1" applyBorder="1" applyAlignment="1" applyProtection="1">
      <alignment horizontal="center" vertical="center"/>
    </xf>
    <xf numFmtId="2" fontId="59" fillId="0" borderId="58" xfId="0" applyNumberFormat="1" applyFont="1" applyFill="1" applyBorder="1" applyAlignment="1" applyProtection="1">
      <alignment horizontal="center" vertical="center"/>
    </xf>
    <xf numFmtId="2" fontId="59" fillId="20" borderId="55" xfId="0" applyNumberFormat="1" applyFont="1" applyFill="1" applyBorder="1" applyAlignment="1" applyProtection="1">
      <alignment vertical="center"/>
    </xf>
    <xf numFmtId="2" fontId="59" fillId="21" borderId="26" xfId="0" applyNumberFormat="1" applyFont="1" applyFill="1" applyBorder="1" applyAlignment="1" applyProtection="1">
      <alignment horizontal="center" vertical="center"/>
    </xf>
    <xf numFmtId="2" fontId="59" fillId="20" borderId="94" xfId="0" applyNumberFormat="1" applyFont="1" applyFill="1" applyBorder="1" applyAlignment="1" applyProtection="1">
      <alignment vertical="center"/>
    </xf>
    <xf numFmtId="2" fontId="59" fillId="21" borderId="31" xfId="0" applyNumberFormat="1" applyFont="1" applyFill="1" applyBorder="1" applyAlignment="1" applyProtection="1">
      <alignment horizontal="center" vertical="center"/>
    </xf>
    <xf numFmtId="2" fontId="59" fillId="21" borderId="107" xfId="0" applyNumberFormat="1" applyFont="1" applyFill="1" applyBorder="1" applyAlignment="1" applyProtection="1">
      <alignment horizontal="center" vertical="center"/>
    </xf>
    <xf numFmtId="2" fontId="59" fillId="26" borderId="112" xfId="0" applyNumberFormat="1" applyFont="1" applyFill="1" applyBorder="1" applyAlignment="1" applyProtection="1">
      <alignment vertical="center"/>
    </xf>
    <xf numFmtId="2" fontId="64" fillId="20" borderId="42" xfId="0" applyNumberFormat="1" applyFont="1" applyFill="1" applyBorder="1" applyAlignment="1" applyProtection="1">
      <alignment vertical="center"/>
    </xf>
    <xf numFmtId="2" fontId="59" fillId="0" borderId="66" xfId="0" applyNumberFormat="1" applyFont="1" applyFill="1" applyBorder="1" applyAlignment="1" applyProtection="1">
      <alignment vertical="center"/>
    </xf>
    <xf numFmtId="2" fontId="59" fillId="0" borderId="79" xfId="0" applyNumberFormat="1" applyFont="1" applyFill="1" applyBorder="1" applyAlignment="1" applyProtection="1">
      <alignment vertical="center"/>
    </xf>
    <xf numFmtId="2" fontId="59" fillId="20" borderId="18" xfId="0" applyNumberFormat="1" applyFont="1" applyFill="1" applyBorder="1" applyAlignment="1" applyProtection="1">
      <alignment horizontal="center" vertical="center"/>
    </xf>
    <xf numFmtId="2" fontId="64" fillId="0" borderId="38" xfId="0" applyNumberFormat="1" applyFont="1" applyFill="1" applyBorder="1" applyAlignment="1" applyProtection="1">
      <alignment horizontal="right" vertical="center"/>
    </xf>
    <xf numFmtId="2" fontId="59" fillId="0" borderId="58" xfId="0" applyNumberFormat="1" applyFont="1" applyFill="1" applyBorder="1" applyAlignment="1" applyProtection="1">
      <alignment horizontal="right" vertical="center"/>
    </xf>
    <xf numFmtId="2" fontId="59" fillId="0" borderId="100" xfId="0" applyNumberFormat="1" applyFont="1" applyFill="1" applyBorder="1" applyAlignment="1" applyProtection="1">
      <alignment horizontal="right" vertical="center"/>
    </xf>
    <xf numFmtId="2" fontId="59" fillId="0" borderId="77" xfId="0" applyNumberFormat="1" applyFont="1" applyFill="1" applyBorder="1" applyAlignment="1" applyProtection="1">
      <alignment horizontal="right" vertical="center"/>
    </xf>
    <xf numFmtId="2" fontId="59" fillId="26" borderId="38" xfId="0" applyNumberFormat="1" applyFont="1" applyFill="1" applyBorder="1" applyAlignment="1" applyProtection="1">
      <alignment horizontal="right" vertical="center"/>
    </xf>
    <xf numFmtId="2" fontId="59" fillId="20" borderId="100" xfId="0" applyNumberFormat="1" applyFont="1" applyFill="1" applyBorder="1" applyAlignment="1" applyProtection="1">
      <alignment horizontal="right" vertical="center"/>
    </xf>
    <xf numFmtId="2" fontId="59" fillId="0" borderId="94" xfId="0" applyNumberFormat="1" applyFont="1" applyFill="1" applyBorder="1" applyAlignment="1" applyProtection="1">
      <alignment horizontal="right" vertical="center"/>
    </xf>
    <xf numFmtId="2" fontId="59" fillId="0" borderId="99" xfId="0" applyNumberFormat="1" applyFont="1" applyFill="1" applyBorder="1" applyAlignment="1" applyProtection="1">
      <alignment horizontal="right" vertical="center"/>
    </xf>
    <xf numFmtId="2" fontId="64" fillId="20" borderId="12" xfId="0" applyNumberFormat="1" applyFont="1" applyFill="1" applyBorder="1" applyAlignment="1" applyProtection="1">
      <alignment horizontal="right" vertical="center"/>
    </xf>
    <xf numFmtId="2" fontId="59" fillId="26" borderId="55" xfId="0" applyNumberFormat="1" applyFont="1" applyFill="1" applyBorder="1" applyAlignment="1" applyProtection="1">
      <alignment horizontal="right" vertical="center"/>
    </xf>
    <xf numFmtId="2" fontId="59" fillId="26" borderId="77" xfId="0" applyNumberFormat="1" applyFont="1" applyFill="1" applyBorder="1" applyAlignment="1" applyProtection="1">
      <alignment horizontal="right" vertical="center"/>
    </xf>
    <xf numFmtId="2" fontId="59" fillId="0" borderId="55" xfId="0" applyNumberFormat="1" applyFont="1" applyFill="1" applyBorder="1" applyAlignment="1" applyProtection="1">
      <alignment horizontal="right" vertical="center"/>
    </xf>
    <xf numFmtId="2" fontId="59" fillId="0" borderId="76" xfId="0" applyNumberFormat="1" applyFont="1" applyFill="1" applyBorder="1" applyAlignment="1" applyProtection="1">
      <alignment horizontal="right" vertical="center"/>
    </xf>
    <xf numFmtId="2" fontId="59" fillId="26" borderId="76" xfId="0" applyNumberFormat="1" applyFont="1" applyFill="1" applyBorder="1" applyAlignment="1" applyProtection="1">
      <alignment horizontal="right" vertical="center"/>
    </xf>
    <xf numFmtId="2" fontId="59" fillId="20" borderId="77" xfId="0" applyNumberFormat="1" applyFont="1" applyFill="1" applyBorder="1" applyAlignment="1" applyProtection="1">
      <alignment horizontal="right" vertical="center"/>
    </xf>
    <xf numFmtId="2" fontId="59" fillId="26" borderId="100" xfId="0" applyNumberFormat="1" applyFont="1" applyFill="1" applyBorder="1" applyAlignment="1" applyProtection="1">
      <alignment horizontal="right" vertical="center"/>
    </xf>
    <xf numFmtId="2" fontId="59" fillId="20" borderId="21" xfId="0" applyNumberFormat="1" applyFont="1" applyFill="1" applyBorder="1" applyAlignment="1" applyProtection="1">
      <alignment horizontal="center" vertical="center"/>
    </xf>
    <xf numFmtId="2" fontId="59" fillId="20" borderId="61" xfId="0" applyNumberFormat="1" applyFont="1" applyFill="1" applyBorder="1" applyAlignment="1" applyProtection="1">
      <alignment horizontal="right" vertical="center"/>
    </xf>
    <xf numFmtId="2" fontId="59" fillId="20" borderId="66" xfId="0" applyNumberFormat="1" applyFont="1" applyFill="1" applyBorder="1" applyAlignment="1" applyProtection="1">
      <alignment horizontal="right" vertical="center"/>
    </xf>
    <xf numFmtId="2" fontId="59" fillId="28" borderId="41" xfId="0" applyNumberFormat="1" applyFont="1" applyFill="1" applyBorder="1" applyAlignment="1" applyProtection="1">
      <alignment horizontal="right" vertical="center"/>
    </xf>
    <xf numFmtId="2" fontId="59" fillId="20" borderId="66" xfId="0" applyNumberFormat="1" applyFont="1" applyFill="1" applyBorder="1" applyAlignment="1" applyProtection="1">
      <alignment vertical="center"/>
    </xf>
    <xf numFmtId="2" fontId="59" fillId="26" borderId="29" xfId="0" applyNumberFormat="1" applyFont="1" applyFill="1" applyBorder="1" applyAlignment="1" applyProtection="1">
      <alignment horizontal="right" vertical="center"/>
    </xf>
    <xf numFmtId="2" fontId="59" fillId="0" borderId="46" xfId="0" applyNumberFormat="1" applyFont="1" applyFill="1" applyBorder="1" applyAlignment="1" applyProtection="1">
      <alignment horizontal="center" vertical="center"/>
    </xf>
    <xf numFmtId="2" fontId="59" fillId="26" borderId="46" xfId="0" applyNumberFormat="1" applyFont="1" applyFill="1" applyBorder="1" applyAlignment="1" applyProtection="1">
      <alignment horizontal="right" vertical="center"/>
    </xf>
    <xf numFmtId="2" fontId="65" fillId="20" borderId="0" xfId="0" applyNumberFormat="1" applyFont="1" applyFill="1" applyBorder="1" applyAlignment="1" applyProtection="1">
      <alignment horizontal="center" vertical="center"/>
    </xf>
    <xf numFmtId="2" fontId="59" fillId="0" borderId="46" xfId="0" applyNumberFormat="1" applyFont="1" applyFill="1" applyBorder="1" applyAlignment="1" applyProtection="1">
      <alignment horizontal="right" vertical="center"/>
    </xf>
    <xf numFmtId="2" fontId="59" fillId="20" borderId="74" xfId="0" applyNumberFormat="1" applyFont="1" applyFill="1" applyBorder="1" applyAlignment="1" applyProtection="1">
      <alignment horizontal="center" vertical="center"/>
    </xf>
    <xf numFmtId="2" fontId="59" fillId="20" borderId="46" xfId="0" applyNumberFormat="1" applyFont="1" applyFill="1" applyBorder="1" applyAlignment="1" applyProtection="1">
      <alignment vertical="center"/>
    </xf>
    <xf numFmtId="2" fontId="64" fillId="20" borderId="20" xfId="0" applyNumberFormat="1" applyFont="1" applyFill="1" applyBorder="1" applyAlignment="1" applyProtection="1">
      <alignment horizontal="center" vertical="center"/>
    </xf>
    <xf numFmtId="2" fontId="64" fillId="20" borderId="42" xfId="0" applyNumberFormat="1" applyFont="1" applyFill="1" applyBorder="1" applyAlignment="1" applyProtection="1">
      <alignment horizontal="right" vertical="center"/>
    </xf>
    <xf numFmtId="2" fontId="59" fillId="20" borderId="46" xfId="0" applyNumberFormat="1" applyFont="1" applyFill="1" applyBorder="1" applyAlignment="1" applyProtection="1">
      <alignment horizontal="right" vertical="center"/>
    </xf>
    <xf numFmtId="2" fontId="64" fillId="20" borderId="38" xfId="0" applyNumberFormat="1" applyFont="1" applyFill="1" applyBorder="1" applyAlignment="1" applyProtection="1">
      <alignment horizontal="right" vertical="center" indent="1"/>
    </xf>
    <xf numFmtId="2" fontId="59" fillId="0" borderId="72" xfId="0" applyNumberFormat="1" applyFont="1" applyFill="1" applyBorder="1" applyAlignment="1" applyProtection="1">
      <alignment horizontal="right" vertical="center"/>
    </xf>
    <xf numFmtId="2" fontId="59" fillId="26" borderId="42" xfId="0" applyNumberFormat="1" applyFont="1" applyFill="1" applyBorder="1" applyAlignment="1" applyProtection="1">
      <alignment horizontal="right" vertical="center"/>
    </xf>
    <xf numFmtId="2" fontId="64" fillId="0" borderId="12" xfId="0" applyNumberFormat="1" applyFont="1" applyFill="1" applyBorder="1" applyAlignment="1" applyProtection="1">
      <alignment horizontal="right" vertical="center"/>
    </xf>
    <xf numFmtId="2" fontId="64" fillId="0" borderId="12" xfId="0" applyNumberFormat="1" applyFont="1" applyFill="1" applyBorder="1" applyAlignment="1" applyProtection="1">
      <alignment vertical="center"/>
    </xf>
    <xf numFmtId="2" fontId="59" fillId="26" borderId="66" xfId="0" applyNumberFormat="1" applyFont="1" applyFill="1" applyBorder="1" applyAlignment="1" applyProtection="1">
      <alignment horizontal="right" vertical="center"/>
    </xf>
    <xf numFmtId="2" fontId="59" fillId="26" borderId="66" xfId="0" applyNumberFormat="1" applyFont="1" applyFill="1" applyBorder="1" applyAlignment="1" applyProtection="1">
      <alignment vertical="center"/>
    </xf>
    <xf numFmtId="2" fontId="59" fillId="24" borderId="48" xfId="0" applyNumberFormat="1" applyFont="1" applyFill="1" applyBorder="1" applyAlignment="1" applyProtection="1">
      <alignment horizontal="right" vertical="center"/>
    </xf>
    <xf numFmtId="2" fontId="59" fillId="26" borderId="51" xfId="0" applyNumberFormat="1" applyFont="1" applyFill="1" applyBorder="1" applyAlignment="1" applyProtection="1">
      <alignment horizontal="right" vertical="center"/>
    </xf>
    <xf numFmtId="2" fontId="64" fillId="0" borderId="51" xfId="0" applyNumberFormat="1" applyFont="1" applyFill="1" applyBorder="1" applyAlignment="1" applyProtection="1">
      <alignment horizontal="right" vertical="center"/>
    </xf>
    <xf numFmtId="2" fontId="64" fillId="26" borderId="51" xfId="0" applyNumberFormat="1" applyFont="1" applyFill="1" applyBorder="1" applyAlignment="1" applyProtection="1">
      <alignment horizontal="right" vertical="center"/>
    </xf>
    <xf numFmtId="2" fontId="64" fillId="0" borderId="68" xfId="0" applyNumberFormat="1" applyFont="1" applyFill="1" applyBorder="1" applyAlignment="1" applyProtection="1">
      <alignment vertical="center"/>
    </xf>
    <xf numFmtId="2" fontId="64" fillId="20" borderId="18" xfId="0" applyNumberFormat="1" applyFont="1" applyFill="1" applyBorder="1" applyAlignment="1" applyProtection="1">
      <alignment horizontal="center" vertical="center"/>
    </xf>
    <xf numFmtId="2" fontId="64" fillId="20" borderId="55" xfId="0" applyNumberFormat="1" applyFont="1" applyFill="1" applyBorder="1" applyAlignment="1" applyProtection="1">
      <alignment horizontal="right" vertical="center"/>
    </xf>
    <xf numFmtId="2" fontId="64" fillId="26" borderId="76" xfId="0" applyNumberFormat="1" applyFont="1" applyFill="1" applyBorder="1" applyAlignment="1" applyProtection="1">
      <alignment horizontal="right" vertical="center"/>
    </xf>
    <xf numFmtId="2" fontId="64" fillId="20" borderId="55" xfId="0" applyNumberFormat="1" applyFont="1" applyFill="1" applyBorder="1" applyAlignment="1" applyProtection="1">
      <alignment vertical="center"/>
    </xf>
    <xf numFmtId="2" fontId="64" fillId="20" borderId="31" xfId="0" applyNumberFormat="1" applyFont="1" applyFill="1" applyBorder="1" applyAlignment="1" applyProtection="1">
      <alignment horizontal="center" vertical="center"/>
    </xf>
    <xf numFmtId="2" fontId="64" fillId="20" borderId="29" xfId="0" applyNumberFormat="1" applyFont="1" applyFill="1" applyBorder="1" applyAlignment="1" applyProtection="1">
      <alignment horizontal="right" vertical="center"/>
    </xf>
    <xf numFmtId="2" fontId="64" fillId="26" borderId="78" xfId="0" applyNumberFormat="1" applyFont="1" applyFill="1" applyBorder="1" applyAlignment="1" applyProtection="1">
      <alignment horizontal="right" vertical="center"/>
    </xf>
    <xf numFmtId="2" fontId="64" fillId="20" borderId="29" xfId="0" applyNumberFormat="1" applyFont="1" applyFill="1" applyBorder="1" applyAlignment="1" applyProtection="1">
      <alignment vertical="center"/>
    </xf>
    <xf numFmtId="2" fontId="64" fillId="0" borderId="55" xfId="0" applyNumberFormat="1" applyFont="1" applyFill="1" applyBorder="1" applyAlignment="1" applyProtection="1">
      <alignment horizontal="right" vertical="center"/>
    </xf>
    <xf numFmtId="2" fontId="64" fillId="0" borderId="76" xfId="0" applyNumberFormat="1" applyFont="1" applyFill="1" applyBorder="1" applyAlignment="1" applyProtection="1">
      <alignment horizontal="right" vertical="center"/>
    </xf>
    <xf numFmtId="2" fontId="64" fillId="20" borderId="91" xfId="0" applyNumberFormat="1" applyFont="1" applyFill="1" applyBorder="1" applyAlignment="1" applyProtection="1">
      <alignment horizontal="center" vertical="center"/>
    </xf>
    <xf numFmtId="2" fontId="64" fillId="20" borderId="58" xfId="0" applyNumberFormat="1" applyFont="1" applyFill="1" applyBorder="1" applyAlignment="1" applyProtection="1">
      <alignment vertical="center"/>
    </xf>
    <xf numFmtId="2" fontId="64" fillId="26" borderId="58" xfId="0" applyNumberFormat="1" applyFont="1" applyFill="1" applyBorder="1" applyAlignment="1" applyProtection="1">
      <alignment horizontal="right" vertical="center"/>
    </xf>
    <xf numFmtId="2" fontId="64" fillId="20" borderId="58" xfId="0" applyNumberFormat="1" applyFont="1" applyFill="1" applyBorder="1" applyAlignment="1" applyProtection="1">
      <alignment horizontal="right" vertical="center"/>
    </xf>
    <xf numFmtId="2" fontId="64" fillId="0" borderId="58" xfId="0" applyNumberFormat="1" applyFont="1" applyFill="1" applyBorder="1" applyAlignment="1" applyProtection="1">
      <alignment horizontal="right" vertical="center"/>
    </xf>
    <xf numFmtId="2" fontId="64" fillId="0" borderId="58" xfId="0" applyNumberFormat="1" applyFont="1" applyFill="1" applyBorder="1" applyAlignment="1" applyProtection="1">
      <alignment vertical="center"/>
    </xf>
    <xf numFmtId="2" fontId="64" fillId="0" borderId="71" xfId="0" applyNumberFormat="1" applyFont="1" applyFill="1" applyBorder="1" applyAlignment="1" applyProtection="1">
      <alignment horizontal="center" vertical="center"/>
    </xf>
    <xf numFmtId="2" fontId="64" fillId="0" borderId="29" xfId="0" applyNumberFormat="1" applyFont="1" applyFill="1" applyBorder="1" applyAlignment="1" applyProtection="1">
      <alignment horizontal="center" vertical="center"/>
    </xf>
    <xf numFmtId="2" fontId="64" fillId="0" borderId="72" xfId="0" applyNumberFormat="1" applyFont="1" applyFill="1" applyBorder="1" applyAlignment="1" applyProtection="1">
      <alignment horizontal="center" vertical="center"/>
    </xf>
    <xf numFmtId="2" fontId="64" fillId="20" borderId="67" xfId="0" applyNumberFormat="1" applyFont="1" applyFill="1" applyBorder="1" applyAlignment="1" applyProtection="1">
      <alignment horizontal="center" vertical="center"/>
    </xf>
    <xf numFmtId="2" fontId="64" fillId="20" borderId="51" xfId="0" applyNumberFormat="1" applyFont="1" applyFill="1" applyBorder="1" applyAlignment="1" applyProtection="1">
      <alignment horizontal="right" vertical="center"/>
    </xf>
    <xf numFmtId="2" fontId="64" fillId="20" borderId="51" xfId="0" applyNumberFormat="1" applyFont="1" applyFill="1" applyBorder="1" applyAlignment="1" applyProtection="1">
      <alignment vertical="center"/>
    </xf>
    <xf numFmtId="2" fontId="64" fillId="0" borderId="55" xfId="0" applyNumberFormat="1" applyFont="1" applyFill="1" applyBorder="1" applyAlignment="1" applyProtection="1">
      <alignment horizontal="center" vertical="center"/>
    </xf>
    <xf numFmtId="2" fontId="64" fillId="0" borderId="58" xfId="0" applyNumberFormat="1" applyFont="1" applyFill="1" applyBorder="1" applyAlignment="1" applyProtection="1">
      <alignment horizontal="center" vertical="center"/>
    </xf>
    <xf numFmtId="2" fontId="64" fillId="26" borderId="100" xfId="0" applyNumberFormat="1" applyFont="1" applyFill="1" applyBorder="1" applyAlignment="1" applyProtection="1">
      <alignment horizontal="right" vertical="center"/>
    </xf>
    <xf numFmtId="2" fontId="64" fillId="0" borderId="53" xfId="0" applyNumberFormat="1" applyFont="1" applyFill="1" applyBorder="1" applyAlignment="1" applyProtection="1">
      <alignment horizontal="center" vertical="center"/>
    </xf>
    <xf numFmtId="2" fontId="64" fillId="0" borderId="79" xfId="0" applyNumberFormat="1" applyFont="1" applyFill="1" applyBorder="1" applyAlignment="1" applyProtection="1">
      <alignment horizontal="center" vertical="center"/>
    </xf>
    <xf numFmtId="2" fontId="64" fillId="26" borderId="38" xfId="0" applyNumberFormat="1" applyFont="1" applyFill="1" applyBorder="1" applyAlignment="1" applyProtection="1">
      <alignment horizontal="right" vertical="center"/>
    </xf>
    <xf numFmtId="2" fontId="64" fillId="0" borderId="27" xfId="0" applyNumberFormat="1" applyFont="1" applyFill="1" applyBorder="1" applyAlignment="1" applyProtection="1">
      <alignment horizontal="center" vertical="center"/>
    </xf>
    <xf numFmtId="2" fontId="64" fillId="0" borderId="77" xfId="0" applyNumberFormat="1" applyFont="1" applyFill="1" applyBorder="1" applyAlignment="1" applyProtection="1">
      <alignment horizontal="right" vertical="center"/>
    </xf>
    <xf numFmtId="2" fontId="64" fillId="26" borderId="58" xfId="0" applyNumberFormat="1" applyFont="1" applyFill="1" applyBorder="1" applyAlignment="1" applyProtection="1">
      <alignment vertical="center"/>
    </xf>
    <xf numFmtId="2" fontId="64" fillId="0" borderId="100" xfId="0" applyNumberFormat="1" applyFont="1" applyFill="1" applyBorder="1" applyAlignment="1" applyProtection="1">
      <alignment horizontal="right" vertical="center"/>
    </xf>
    <xf numFmtId="2" fontId="64" fillId="26" borderId="94" xfId="0" applyNumberFormat="1" applyFont="1" applyFill="1" applyBorder="1" applyAlignment="1" applyProtection="1">
      <alignment vertical="center"/>
    </xf>
    <xf numFmtId="2" fontId="64" fillId="20" borderId="26" xfId="0" applyNumberFormat="1" applyFont="1" applyFill="1" applyBorder="1" applyAlignment="1" applyProtection="1">
      <alignment horizontal="center" vertical="center"/>
    </xf>
    <xf numFmtId="2" fontId="64" fillId="0" borderId="21" xfId="0" applyNumberFormat="1" applyFont="1" applyFill="1" applyBorder="1" applyAlignment="1" applyProtection="1">
      <alignment horizontal="center" vertical="center"/>
    </xf>
    <xf numFmtId="2" fontId="64" fillId="26" borderId="94" xfId="0" applyNumberFormat="1" applyFont="1" applyFill="1" applyBorder="1" applyAlignment="1" applyProtection="1">
      <alignment horizontal="center" vertical="center"/>
    </xf>
    <xf numFmtId="2" fontId="64" fillId="0" borderId="94" xfId="0" applyNumberFormat="1" applyFont="1" applyFill="1" applyBorder="1" applyAlignment="1" applyProtection="1">
      <alignment vertical="center"/>
    </xf>
    <xf numFmtId="2" fontId="64" fillId="20" borderId="90" xfId="0" applyNumberFormat="1" applyFont="1" applyFill="1" applyBorder="1" applyAlignment="1" applyProtection="1">
      <alignment horizontal="center" vertical="center"/>
    </xf>
    <xf numFmtId="2" fontId="64" fillId="20" borderId="94" xfId="0" applyNumberFormat="1" applyFont="1" applyFill="1" applyBorder="1" applyAlignment="1" applyProtection="1">
      <alignment horizontal="right" vertical="center"/>
    </xf>
    <xf numFmtId="2" fontId="64" fillId="26" borderId="99" xfId="0" applyNumberFormat="1" applyFont="1" applyFill="1" applyBorder="1" applyAlignment="1" applyProtection="1">
      <alignment horizontal="right" vertical="center"/>
    </xf>
    <xf numFmtId="2" fontId="64" fillId="20" borderId="94" xfId="0" applyNumberFormat="1" applyFont="1" applyFill="1" applyBorder="1" applyAlignment="1" applyProtection="1">
      <alignment vertical="center"/>
    </xf>
    <xf numFmtId="2" fontId="64" fillId="26" borderId="55" xfId="0" applyNumberFormat="1" applyFont="1" applyFill="1" applyBorder="1" applyAlignment="1" applyProtection="1">
      <alignment vertical="center"/>
    </xf>
    <xf numFmtId="2" fontId="64" fillId="26" borderId="77" xfId="0" applyNumberFormat="1" applyFont="1" applyFill="1" applyBorder="1" applyAlignment="1" applyProtection="1">
      <alignment horizontal="right" vertical="center"/>
    </xf>
    <xf numFmtId="2" fontId="64" fillId="20" borderId="21" xfId="0" applyNumberFormat="1" applyFont="1" applyFill="1" applyBorder="1" applyAlignment="1" applyProtection="1">
      <alignment horizontal="center" vertical="center"/>
    </xf>
    <xf numFmtId="2" fontId="64" fillId="20" borderId="14" xfId="0" applyNumberFormat="1" applyFont="1" applyFill="1" applyBorder="1" applyAlignment="1" applyProtection="1">
      <alignment horizontal="right" vertical="center"/>
    </xf>
    <xf numFmtId="2" fontId="64" fillId="26" borderId="61" xfId="0" applyNumberFormat="1" applyFont="1" applyFill="1" applyBorder="1" applyAlignment="1" applyProtection="1">
      <alignment horizontal="right" vertical="center"/>
    </xf>
    <xf numFmtId="2" fontId="64" fillId="0" borderId="33" xfId="0" applyNumberFormat="1" applyFont="1" applyFill="1" applyBorder="1" applyAlignment="1" applyProtection="1">
      <alignment horizontal="center" vertical="center"/>
    </xf>
    <xf numFmtId="2" fontId="64" fillId="0" borderId="94" xfId="0" applyNumberFormat="1" applyFont="1" applyFill="1" applyBorder="1" applyAlignment="1" applyProtection="1">
      <alignment horizontal="right" vertical="center"/>
    </xf>
    <xf numFmtId="2" fontId="64" fillId="0" borderId="46" xfId="0" applyNumberFormat="1" applyFont="1" applyFill="1" applyBorder="1" applyAlignment="1" applyProtection="1">
      <alignment horizontal="right" vertical="center"/>
    </xf>
    <xf numFmtId="2" fontId="64" fillId="26" borderId="12" xfId="0" applyNumberFormat="1" applyFont="1" applyFill="1" applyBorder="1" applyAlignment="1" applyProtection="1">
      <alignment horizontal="right" vertical="center"/>
    </xf>
    <xf numFmtId="2" fontId="64" fillId="0" borderId="46" xfId="0" applyNumberFormat="1" applyFont="1" applyFill="1" applyBorder="1" applyAlignment="1" applyProtection="1">
      <alignment vertical="center"/>
    </xf>
    <xf numFmtId="2" fontId="64" fillId="0" borderId="79" xfId="0" applyNumberFormat="1" applyFont="1" applyFill="1" applyBorder="1" applyAlignment="1" applyProtection="1">
      <alignment vertical="center"/>
    </xf>
    <xf numFmtId="2" fontId="64" fillId="20" borderId="76" xfId="0" applyNumberFormat="1" applyFont="1" applyFill="1" applyBorder="1" applyAlignment="1" applyProtection="1">
      <alignment horizontal="right" vertical="center"/>
    </xf>
    <xf numFmtId="2" fontId="64" fillId="20" borderId="99" xfId="0" applyNumberFormat="1" applyFont="1" applyFill="1" applyBorder="1" applyAlignment="1" applyProtection="1">
      <alignment horizontal="right" vertical="center"/>
    </xf>
    <xf numFmtId="2" fontId="64" fillId="26" borderId="94" xfId="0" applyNumberFormat="1" applyFont="1" applyFill="1" applyBorder="1" applyAlignment="1" applyProtection="1">
      <alignment horizontal="right" vertical="center"/>
    </xf>
    <xf numFmtId="2" fontId="64" fillId="24" borderId="12" xfId="0" applyNumberFormat="1" applyFont="1" applyFill="1" applyBorder="1" applyAlignment="1" applyProtection="1">
      <alignment vertical="center"/>
    </xf>
    <xf numFmtId="2" fontId="64" fillId="20" borderId="74" xfId="0" applyNumberFormat="1" applyFont="1" applyFill="1" applyBorder="1" applyAlignment="1" applyProtection="1">
      <alignment horizontal="center" vertical="center"/>
    </xf>
    <xf numFmtId="2" fontId="64" fillId="26" borderId="46" xfId="0" applyNumberFormat="1" applyFont="1" applyFill="1" applyBorder="1" applyAlignment="1" applyProtection="1">
      <alignment horizontal="right" vertical="center"/>
    </xf>
    <xf numFmtId="2" fontId="64" fillId="26" borderId="46" xfId="0" applyNumberFormat="1" applyFont="1" applyFill="1" applyBorder="1" applyAlignment="1" applyProtection="1">
      <alignment vertical="center"/>
    </xf>
    <xf numFmtId="2" fontId="64" fillId="20" borderId="27" xfId="0" applyNumberFormat="1" applyFont="1" applyFill="1" applyBorder="1" applyAlignment="1" applyProtection="1">
      <alignment horizontal="center" vertical="center"/>
    </xf>
    <xf numFmtId="2" fontId="64" fillId="20" borderId="63" xfId="0" applyNumberFormat="1" applyFont="1" applyFill="1" applyBorder="1" applyAlignment="1" applyProtection="1">
      <alignment horizontal="center" vertical="center"/>
    </xf>
    <xf numFmtId="2" fontId="64" fillId="0" borderId="91" xfId="0" applyNumberFormat="1" applyFont="1" applyFill="1" applyBorder="1" applyAlignment="1">
      <alignment horizontal="center" vertical="center"/>
    </xf>
    <xf numFmtId="2" fontId="64" fillId="26" borderId="100" xfId="0" applyNumberFormat="1" applyFont="1" applyFill="1" applyBorder="1" applyAlignment="1">
      <alignment horizontal="center" vertical="center"/>
    </xf>
    <xf numFmtId="2" fontId="64" fillId="0" borderId="58" xfId="0" applyNumberFormat="1" applyFont="1" applyFill="1" applyBorder="1" applyAlignment="1">
      <alignment horizontal="center" vertical="center"/>
    </xf>
    <xf numFmtId="2" fontId="64" fillId="26" borderId="58" xfId="0" applyNumberFormat="1" applyFont="1" applyFill="1" applyBorder="1" applyAlignment="1">
      <alignment horizontal="center" vertical="center"/>
    </xf>
    <xf numFmtId="2" fontId="64" fillId="0" borderId="55" xfId="0" applyNumberFormat="1" applyFont="1" applyFill="1" applyBorder="1" applyAlignment="1">
      <alignment horizontal="center" vertical="center"/>
    </xf>
    <xf numFmtId="2" fontId="64" fillId="0" borderId="29" xfId="0" applyNumberFormat="1" applyFont="1" applyFill="1" applyBorder="1" applyAlignment="1">
      <alignment horizontal="center" vertical="center"/>
    </xf>
    <xf numFmtId="2" fontId="64" fillId="26" borderId="29" xfId="0" applyNumberFormat="1" applyFont="1" applyFill="1" applyBorder="1" applyAlignment="1">
      <alignment horizontal="center" vertical="center"/>
    </xf>
    <xf numFmtId="2" fontId="64" fillId="0" borderId="72" xfId="0" applyNumberFormat="1" applyFont="1" applyFill="1" applyBorder="1" applyAlignment="1">
      <alignment horizontal="center" vertical="center"/>
    </xf>
    <xf numFmtId="2" fontId="64" fillId="20" borderId="48" xfId="0" applyNumberFormat="1" applyFont="1" applyFill="1" applyBorder="1" applyAlignment="1" applyProtection="1">
      <alignment horizontal="center" vertical="center"/>
    </xf>
    <xf numFmtId="2" fontId="64" fillId="26" borderId="68" xfId="0" applyNumberFormat="1" applyFont="1" applyFill="1" applyBorder="1" applyAlignment="1" applyProtection="1">
      <alignment horizontal="right" vertical="center"/>
    </xf>
    <xf numFmtId="2" fontId="64" fillId="24" borderId="55" xfId="0" applyNumberFormat="1" applyFont="1" applyFill="1" applyBorder="1" applyAlignment="1" applyProtection="1">
      <alignment vertical="center"/>
    </xf>
    <xf numFmtId="2" fontId="64" fillId="0" borderId="29" xfId="0" applyNumberFormat="1" applyFont="1" applyFill="1" applyBorder="1" applyAlignment="1" applyProtection="1">
      <alignment horizontal="right" vertical="center"/>
    </xf>
    <xf numFmtId="2" fontId="64" fillId="0" borderId="29" xfId="0" applyNumberFormat="1" applyFont="1" applyFill="1" applyBorder="1" applyAlignment="1" applyProtection="1">
      <alignment vertical="center"/>
    </xf>
    <xf numFmtId="2" fontId="64" fillId="0" borderId="51" xfId="0" applyNumberFormat="1" applyFont="1" applyFill="1" applyBorder="1" applyAlignment="1" applyProtection="1">
      <alignment vertical="center"/>
    </xf>
    <xf numFmtId="2" fontId="64" fillId="20" borderId="92" xfId="0" applyNumberFormat="1" applyFont="1" applyFill="1" applyBorder="1" applyAlignment="1" applyProtection="1">
      <alignment horizontal="center" vertical="center"/>
    </xf>
    <xf numFmtId="2" fontId="64" fillId="26" borderId="55" xfId="0" applyNumberFormat="1" applyFont="1" applyFill="1" applyBorder="1" applyAlignment="1" applyProtection="1">
      <alignment horizontal="right" vertical="center"/>
    </xf>
    <xf numFmtId="2" fontId="64" fillId="0" borderId="100" xfId="0" applyNumberFormat="1" applyFont="1" applyFill="1" applyBorder="1" applyAlignment="1" applyProtection="1">
      <alignment vertical="center"/>
    </xf>
    <xf numFmtId="2" fontId="64" fillId="24" borderId="100" xfId="0" applyNumberFormat="1" applyFont="1" applyFill="1" applyBorder="1" applyAlignment="1" applyProtection="1">
      <alignment vertical="center"/>
    </xf>
    <xf numFmtId="2" fontId="64" fillId="26" borderId="29" xfId="0" applyNumberFormat="1" applyFont="1" applyFill="1" applyBorder="1" applyAlignment="1" applyProtection="1">
      <alignment horizontal="right" vertical="center"/>
    </xf>
    <xf numFmtId="2" fontId="64" fillId="24" borderId="78" xfId="0" applyNumberFormat="1" applyFont="1" applyFill="1" applyBorder="1" applyAlignment="1" applyProtection="1">
      <alignment vertical="center"/>
    </xf>
    <xf numFmtId="2" fontId="64" fillId="26" borderId="24" xfId="0" applyNumberFormat="1" applyFont="1" applyFill="1" applyBorder="1" applyAlignment="1" applyProtection="1">
      <alignment horizontal="center" vertical="center"/>
    </xf>
    <xf numFmtId="2" fontId="64" fillId="0" borderId="99" xfId="0" applyNumberFormat="1" applyFont="1" applyFill="1" applyBorder="1" applyAlignment="1">
      <alignment horizontal="right" vertical="center"/>
    </xf>
    <xf numFmtId="2" fontId="64" fillId="26" borderId="99" xfId="0" applyNumberFormat="1" applyFont="1" applyFill="1" applyBorder="1" applyAlignment="1">
      <alignment horizontal="right" vertical="center"/>
    </xf>
    <xf numFmtId="2" fontId="64" fillId="0" borderId="100" xfId="0" applyNumberFormat="1" applyFont="1" applyFill="1" applyBorder="1" applyAlignment="1">
      <alignment horizontal="right" vertical="center"/>
    </xf>
    <xf numFmtId="2" fontId="64" fillId="0" borderId="55" xfId="0" applyNumberFormat="1" applyFont="1" applyFill="1" applyBorder="1" applyAlignment="1" applyProtection="1">
      <alignment vertical="center"/>
    </xf>
    <xf numFmtId="2" fontId="64" fillId="0" borderId="42" xfId="0" applyNumberFormat="1" applyFont="1" applyFill="1" applyBorder="1" applyAlignment="1">
      <alignment horizontal="right" vertical="center"/>
    </xf>
    <xf numFmtId="2" fontId="64" fillId="26" borderId="74" xfId="0" applyNumberFormat="1" applyFont="1" applyFill="1" applyBorder="1" applyAlignment="1" applyProtection="1">
      <alignment horizontal="center" vertical="center"/>
    </xf>
    <xf numFmtId="2" fontId="64" fillId="26" borderId="12" xfId="0" applyNumberFormat="1" applyFont="1" applyFill="1" applyBorder="1" applyAlignment="1">
      <alignment horizontal="right" vertical="center"/>
    </xf>
    <xf numFmtId="2" fontId="64" fillId="0" borderId="99" xfId="0" applyNumberFormat="1" applyFont="1" applyFill="1" applyBorder="1" applyAlignment="1" applyProtection="1">
      <alignment horizontal="right" vertical="center"/>
    </xf>
    <xf numFmtId="2" fontId="64" fillId="24" borderId="99" xfId="0" applyNumberFormat="1" applyFont="1" applyFill="1" applyBorder="1" applyAlignment="1" applyProtection="1">
      <alignment vertical="center"/>
    </xf>
    <xf numFmtId="2" fontId="64" fillId="26" borderId="29" xfId="0" applyNumberFormat="1" applyFont="1" applyFill="1" applyBorder="1" applyAlignment="1" applyProtection="1">
      <alignment vertical="center"/>
    </xf>
    <xf numFmtId="2" fontId="64" fillId="0" borderId="12" xfId="0" applyNumberFormat="1" applyFont="1" applyFill="1" applyBorder="1" applyAlignment="1">
      <alignment horizontal="right" vertical="center"/>
    </xf>
    <xf numFmtId="2" fontId="64" fillId="20" borderId="100" xfId="0" applyNumberFormat="1" applyFont="1" applyFill="1" applyBorder="1" applyAlignment="1" applyProtection="1">
      <alignment vertical="center"/>
    </xf>
    <xf numFmtId="2" fontId="64" fillId="20" borderId="78" xfId="0" applyNumberFormat="1" applyFont="1" applyFill="1" applyBorder="1" applyAlignment="1" applyProtection="1">
      <alignment vertical="center"/>
    </xf>
    <xf numFmtId="2" fontId="64" fillId="24" borderId="51" xfId="0" applyNumberFormat="1" applyFont="1" applyFill="1" applyBorder="1" applyAlignment="1" applyProtection="1">
      <alignment horizontal="right" vertical="center"/>
    </xf>
    <xf numFmtId="2" fontId="64" fillId="24" borderId="55" xfId="0" applyNumberFormat="1" applyFont="1" applyFill="1" applyBorder="1" applyAlignment="1" applyProtection="1">
      <alignment horizontal="right" vertical="center"/>
    </xf>
    <xf numFmtId="2" fontId="64" fillId="24" borderId="29" xfId="0" applyNumberFormat="1" applyFont="1" applyFill="1" applyBorder="1" applyAlignment="1" applyProtection="1">
      <alignment horizontal="right" vertical="center"/>
    </xf>
    <xf numFmtId="2" fontId="64" fillId="0" borderId="14" xfId="0" applyNumberFormat="1" applyFont="1" applyFill="1" applyBorder="1" applyAlignment="1" applyProtection="1">
      <alignment horizontal="right" vertical="center"/>
    </xf>
    <xf numFmtId="2" fontId="64" fillId="26" borderId="68" xfId="0" applyNumberFormat="1" applyFont="1" applyFill="1" applyBorder="1" applyAlignment="1" applyProtection="1">
      <alignment vertical="center"/>
    </xf>
    <xf numFmtId="2" fontId="64" fillId="0" borderId="30" xfId="0" applyNumberFormat="1" applyFont="1" applyFill="1" applyBorder="1" applyAlignment="1" applyProtection="1">
      <alignment horizontal="center" vertical="center"/>
    </xf>
    <xf numFmtId="2" fontId="64" fillId="26" borderId="72" xfId="0" applyNumberFormat="1" applyFont="1" applyFill="1" applyBorder="1" applyAlignment="1" applyProtection="1">
      <alignment horizontal="right" vertical="center"/>
    </xf>
    <xf numFmtId="2" fontId="64" fillId="26" borderId="42" xfId="0" applyNumberFormat="1" applyFont="1" applyFill="1" applyBorder="1" applyAlignment="1" applyProtection="1">
      <alignment vertical="center"/>
    </xf>
    <xf numFmtId="2" fontId="64" fillId="20" borderId="53" xfId="0" applyNumberFormat="1" applyFont="1" applyFill="1" applyBorder="1" applyAlignment="1" applyProtection="1">
      <alignment horizontal="center" vertical="center"/>
    </xf>
    <xf numFmtId="2" fontId="64" fillId="20" borderId="53" xfId="0" applyNumberFormat="1" applyFont="1" applyFill="1" applyBorder="1" applyAlignment="1" applyProtection="1">
      <alignment vertical="center"/>
    </xf>
    <xf numFmtId="2" fontId="64" fillId="26" borderId="79" xfId="0" applyNumberFormat="1" applyFont="1" applyFill="1" applyBorder="1" applyAlignment="1" applyProtection="1">
      <alignment vertical="center"/>
    </xf>
    <xf numFmtId="2" fontId="64" fillId="20" borderId="79" xfId="0" applyNumberFormat="1" applyFont="1" applyFill="1" applyBorder="1" applyAlignment="1" applyProtection="1">
      <alignment vertical="center"/>
    </xf>
    <xf numFmtId="2" fontId="64" fillId="20" borderId="91" xfId="0" applyNumberFormat="1" applyFont="1" applyFill="1" applyBorder="1" applyAlignment="1" applyProtection="1">
      <alignment vertical="center"/>
    </xf>
    <xf numFmtId="2" fontId="64" fillId="0" borderId="71" xfId="0" applyNumberFormat="1" applyFont="1" applyFill="1" applyBorder="1" applyAlignment="1" applyProtection="1">
      <alignment vertical="center"/>
    </xf>
    <xf numFmtId="2" fontId="64" fillId="26" borderId="72" xfId="0" applyNumberFormat="1" applyFont="1" applyFill="1" applyBorder="1" applyAlignment="1" applyProtection="1">
      <alignment vertical="center"/>
    </xf>
    <xf numFmtId="2" fontId="64" fillId="24" borderId="72" xfId="0" applyNumberFormat="1" applyFont="1" applyFill="1" applyBorder="1" applyAlignment="1" applyProtection="1">
      <alignment vertical="center"/>
    </xf>
    <xf numFmtId="2" fontId="26" fillId="20" borderId="35" xfId="0" applyNumberFormat="1" applyFont="1" applyFill="1" applyBorder="1" applyAlignment="1" applyProtection="1">
      <alignment horizontal="center"/>
    </xf>
    <xf numFmtId="2" fontId="26" fillId="20" borderId="35" xfId="0" applyNumberFormat="1" applyFont="1" applyFill="1" applyBorder="1" applyAlignment="1" applyProtection="1">
      <alignment horizontal="center" vertical="center"/>
    </xf>
    <xf numFmtId="2" fontId="26" fillId="20" borderId="35" xfId="0" applyNumberFormat="1" applyFont="1" applyFill="1" applyBorder="1" applyProtection="1"/>
    <xf numFmtId="2" fontId="26" fillId="20" borderId="0" xfId="0" applyNumberFormat="1" applyFont="1" applyFill="1" applyBorder="1" applyAlignment="1" applyProtection="1">
      <alignment horizontal="center"/>
    </xf>
    <xf numFmtId="2" fontId="26" fillId="20" borderId="0" xfId="0" applyNumberFormat="1" applyFont="1" applyFill="1" applyBorder="1" applyAlignment="1" applyProtection="1">
      <alignment horizontal="center" vertical="center"/>
    </xf>
    <xf numFmtId="2" fontId="26" fillId="20" borderId="0" xfId="0" applyNumberFormat="1" applyFont="1" applyFill="1" applyBorder="1" applyProtection="1"/>
    <xf numFmtId="2" fontId="22" fillId="20" borderId="0" xfId="0" applyNumberFormat="1" applyFont="1" applyFill="1" applyBorder="1" applyAlignment="1" applyProtection="1">
      <alignment horizontal="center" vertical="center"/>
    </xf>
    <xf numFmtId="2" fontId="22" fillId="20" borderId="0" xfId="0" applyNumberFormat="1" applyFont="1" applyFill="1" applyBorder="1" applyProtection="1"/>
    <xf numFmtId="2" fontId="22" fillId="0" borderId="0" xfId="0" applyNumberFormat="1" applyFont="1" applyFill="1" applyBorder="1" applyProtection="1"/>
    <xf numFmtId="2" fontId="22" fillId="20" borderId="0" xfId="0" applyNumberFormat="1" applyFont="1" applyFill="1" applyAlignment="1" applyProtection="1">
      <alignment horizontal="center"/>
    </xf>
    <xf numFmtId="2" fontId="22" fillId="0" borderId="0" xfId="0" applyNumberFormat="1" applyFont="1" applyFill="1" applyProtection="1"/>
    <xf numFmtId="0" fontId="24" fillId="46" borderId="29" xfId="0" applyFont="1" applyFill="1" applyBorder="1" applyAlignment="1" applyProtection="1">
      <alignment horizontal="center" vertical="center" textRotation="90" shrinkToFit="1"/>
      <protection locked="0"/>
    </xf>
    <xf numFmtId="1" fontId="0" fillId="0" borderId="0" xfId="0" applyNumberFormat="1"/>
    <xf numFmtId="0" fontId="30" fillId="0" borderId="12" xfId="0" applyFont="1" applyFill="1" applyBorder="1" applyAlignment="1" applyProtection="1">
      <alignment horizontal="left" vertical="center"/>
    </xf>
    <xf numFmtId="0" fontId="59" fillId="0" borderId="0" xfId="0" applyFont="1" applyFill="1"/>
    <xf numFmtId="0" fontId="24" fillId="46" borderId="63" xfId="0" applyFont="1" applyFill="1" applyBorder="1" applyAlignment="1" applyProtection="1">
      <alignment horizontal="center" vertical="center" textRotation="90" shrinkToFit="1"/>
    </xf>
    <xf numFmtId="49" fontId="64" fillId="24" borderId="0" xfId="0" applyNumberFormat="1" applyFont="1" applyFill="1" applyBorder="1" applyAlignment="1" applyProtection="1">
      <alignment horizontal="center" vertical="center"/>
    </xf>
    <xf numFmtId="0" fontId="59" fillId="0" borderId="0" xfId="0" applyFont="1" applyFill="1" applyBorder="1" applyAlignment="1">
      <alignment vertical="center"/>
    </xf>
    <xf numFmtId="2" fontId="22" fillId="20" borderId="0" xfId="0" applyNumberFormat="1" applyFont="1" applyFill="1" applyAlignment="1" applyProtection="1">
      <alignment vertical="center"/>
    </xf>
    <xf numFmtId="2" fontId="24" fillId="46" borderId="63" xfId="0" applyNumberFormat="1" applyFont="1" applyFill="1" applyBorder="1" applyAlignment="1" applyProtection="1">
      <alignment horizontal="center" vertical="center" wrapText="1" shrinkToFit="1"/>
    </xf>
    <xf numFmtId="2" fontId="24" fillId="46" borderId="29" xfId="0" applyNumberFormat="1" applyFont="1" applyFill="1" applyBorder="1" applyAlignment="1" applyProtection="1">
      <alignment horizontal="center" vertical="center" wrapText="1" shrinkToFit="1"/>
      <protection locked="0"/>
    </xf>
    <xf numFmtId="2" fontId="64" fillId="26" borderId="67" xfId="0" applyNumberFormat="1" applyFont="1" applyFill="1" applyBorder="1" applyAlignment="1" applyProtection="1">
      <alignment horizontal="center" vertical="center"/>
    </xf>
    <xf numFmtId="2" fontId="64" fillId="45" borderId="38" xfId="0" applyNumberFormat="1" applyFont="1" applyFill="1" applyBorder="1" applyAlignment="1" applyProtection="1">
      <alignment vertical="center"/>
    </xf>
    <xf numFmtId="2" fontId="64" fillId="0" borderId="92" xfId="0" applyNumberFormat="1" applyFont="1" applyFill="1" applyBorder="1" applyAlignment="1" applyProtection="1">
      <alignment vertical="center"/>
    </xf>
    <xf numFmtId="2" fontId="0" fillId="0" borderId="0" xfId="0" applyNumberFormat="1"/>
    <xf numFmtId="2" fontId="61" fillId="0" borderId="31" xfId="0" applyNumberFormat="1" applyFont="1" applyFill="1" applyBorder="1" applyAlignment="1" applyProtection="1">
      <alignment horizontal="center" vertical="center"/>
    </xf>
    <xf numFmtId="2" fontId="61" fillId="0" borderId="48" xfId="0" applyNumberFormat="1" applyFont="1" applyFill="1" applyBorder="1" applyAlignment="1" applyProtection="1">
      <alignment horizontal="center" vertical="center"/>
    </xf>
    <xf numFmtId="2" fontId="61" fillId="0" borderId="91" xfId="0" applyNumberFormat="1" applyFont="1" applyFill="1" applyBorder="1" applyAlignment="1" applyProtection="1">
      <alignment horizontal="center" vertical="center"/>
    </xf>
    <xf numFmtId="2" fontId="61" fillId="0" borderId="90" xfId="0" applyNumberFormat="1" applyFont="1" applyFill="1" applyBorder="1" applyAlignment="1" applyProtection="1">
      <alignment horizontal="center" vertical="center"/>
    </xf>
    <xf numFmtId="2" fontId="59" fillId="21" borderId="90" xfId="0" applyNumberFormat="1" applyFont="1" applyFill="1" applyBorder="1" applyAlignment="1" applyProtection="1">
      <alignment horizontal="center" vertical="center"/>
    </xf>
    <xf numFmtId="2" fontId="59" fillId="21" borderId="71" xfId="0" applyNumberFormat="1" applyFont="1" applyFill="1" applyBorder="1" applyAlignment="1" applyProtection="1">
      <alignment horizontal="center" vertical="center"/>
    </xf>
    <xf numFmtId="2" fontId="61" fillId="0" borderId="92" xfId="0" applyNumberFormat="1" applyFont="1" applyFill="1" applyBorder="1" applyAlignment="1" applyProtection="1">
      <alignment horizontal="center" vertical="center"/>
    </xf>
    <xf numFmtId="2" fontId="59" fillId="21" borderId="33" xfId="0" applyNumberFormat="1" applyFont="1" applyFill="1" applyBorder="1" applyAlignment="1" applyProtection="1">
      <alignment horizontal="center" vertical="center"/>
    </xf>
    <xf numFmtId="2" fontId="59" fillId="21" borderId="53" xfId="0" applyNumberFormat="1" applyFont="1" applyFill="1" applyBorder="1" applyAlignment="1" applyProtection="1">
      <alignment horizontal="center" vertical="center"/>
    </xf>
    <xf numFmtId="2" fontId="61" fillId="0" borderId="74" xfId="0" applyNumberFormat="1" applyFont="1" applyFill="1" applyBorder="1" applyAlignment="1" applyProtection="1">
      <alignment horizontal="center" vertical="center"/>
    </xf>
    <xf numFmtId="2" fontId="59" fillId="21" borderId="67" xfId="0" applyNumberFormat="1" applyFont="1" applyFill="1" applyBorder="1" applyAlignment="1" applyProtection="1">
      <alignment horizontal="center" vertical="center"/>
    </xf>
    <xf numFmtId="2" fontId="59" fillId="21" borderId="92" xfId="0" applyNumberFormat="1" applyFont="1" applyFill="1" applyBorder="1" applyAlignment="1" applyProtection="1">
      <alignment horizontal="center" vertical="center"/>
    </xf>
    <xf numFmtId="2" fontId="0" fillId="45" borderId="41" xfId="0" applyNumberFormat="1" applyFont="1" applyFill="1" applyBorder="1"/>
    <xf numFmtId="2" fontId="61" fillId="0" borderId="66" xfId="0" applyNumberFormat="1" applyFont="1" applyFill="1" applyBorder="1" applyAlignment="1" applyProtection="1">
      <alignment horizontal="center" vertical="center"/>
    </xf>
    <xf numFmtId="0" fontId="59" fillId="0" borderId="97" xfId="0" applyFont="1" applyFill="1" applyBorder="1" applyAlignment="1">
      <alignment vertical="center"/>
    </xf>
    <xf numFmtId="0" fontId="59" fillId="0" borderId="78" xfId="0" applyFont="1" applyFill="1" applyBorder="1" applyAlignment="1">
      <alignment vertical="center"/>
    </xf>
    <xf numFmtId="2" fontId="64" fillId="0" borderId="113" xfId="0" applyNumberFormat="1" applyFont="1" applyFill="1" applyBorder="1" applyAlignment="1" applyProtection="1">
      <alignment vertical="center"/>
    </xf>
    <xf numFmtId="49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9" xfId="0" applyFont="1" applyFill="1" applyBorder="1" applyAlignment="1">
      <alignment horizontal="center" vertical="center" wrapText="1"/>
    </xf>
    <xf numFmtId="0" fontId="0" fillId="20" borderId="73" xfId="0" applyFont="1" applyFill="1" applyBorder="1" applyAlignment="1" applyProtection="1">
      <alignment horizontal="center" vertical="center" wrapText="1"/>
      <protection locked="0"/>
    </xf>
    <xf numFmtId="0" fontId="0" fillId="0" borderId="30" xfId="0" applyFont="1" applyBorder="1" applyAlignment="1">
      <alignment vertical="center" wrapText="1"/>
    </xf>
    <xf numFmtId="0" fontId="0" fillId="20" borderId="33" xfId="0" applyFont="1" applyFill="1" applyBorder="1" applyAlignment="1" applyProtection="1">
      <alignment horizontal="center" vertical="center" wrapText="1"/>
      <protection locked="0"/>
    </xf>
    <xf numFmtId="0" fontId="0" fillId="0" borderId="35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71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20" borderId="49" xfId="0" applyFont="1" applyFill="1" applyBorder="1" applyAlignment="1" applyProtection="1">
      <alignment horizontal="center" vertical="center"/>
      <protection locked="0"/>
    </xf>
    <xf numFmtId="0" fontId="0" fillId="20" borderId="17" xfId="0" applyFont="1" applyFill="1" applyBorder="1" applyAlignment="1" applyProtection="1">
      <alignment horizontal="center" vertical="center"/>
      <protection locked="0"/>
    </xf>
    <xf numFmtId="0" fontId="0" fillId="20" borderId="68" xfId="0" applyFont="1" applyFill="1" applyBorder="1" applyAlignment="1" applyProtection="1">
      <alignment horizontal="center" vertical="center"/>
      <protection locked="0"/>
    </xf>
    <xf numFmtId="0" fontId="0" fillId="20" borderId="49" xfId="0" applyFont="1" applyFill="1" applyBorder="1" applyAlignment="1" applyProtection="1">
      <alignment horizontal="center" vertical="center"/>
    </xf>
    <xf numFmtId="0" fontId="0" fillId="20" borderId="17" xfId="0" applyFont="1" applyFill="1" applyBorder="1" applyAlignment="1" applyProtection="1">
      <alignment horizontal="center" vertical="center"/>
    </xf>
    <xf numFmtId="0" fontId="0" fillId="20" borderId="68" xfId="0" applyFont="1" applyFill="1" applyBorder="1" applyAlignment="1" applyProtection="1">
      <alignment horizontal="center" vertical="center"/>
    </xf>
    <xf numFmtId="0" fontId="29" fillId="0" borderId="44" xfId="0" applyFont="1" applyFill="1" applyBorder="1" applyAlignment="1" applyProtection="1">
      <alignment horizontal="left" vertical="center"/>
    </xf>
    <xf numFmtId="0" fontId="59" fillId="0" borderId="11" xfId="0" applyFont="1" applyFill="1" applyBorder="1" applyAlignment="1">
      <alignment vertical="center"/>
    </xf>
    <xf numFmtId="0" fontId="59" fillId="0" borderId="91" xfId="0" applyFont="1" applyFill="1" applyBorder="1" applyAlignment="1" applyProtection="1">
      <alignment horizontal="left" vertical="center" wrapText="1"/>
    </xf>
    <xf numFmtId="0" fontId="59" fillId="0" borderId="95" xfId="0" applyFont="1" applyFill="1" applyBorder="1" applyAlignment="1" applyProtection="1">
      <alignment horizontal="left" vertical="center" wrapText="1"/>
    </xf>
    <xf numFmtId="0" fontId="59" fillId="20" borderId="26" xfId="0" applyFont="1" applyFill="1" applyBorder="1" applyAlignment="1" applyProtection="1">
      <alignment horizontal="left" vertical="center"/>
    </xf>
    <xf numFmtId="0" fontId="59" fillId="0" borderId="26" xfId="0" applyFont="1" applyBorder="1" applyAlignment="1">
      <alignment vertical="center"/>
    </xf>
    <xf numFmtId="0" fontId="59" fillId="0" borderId="48" xfId="0" applyFont="1" applyFill="1" applyBorder="1" applyAlignment="1" applyProtection="1">
      <alignment horizontal="left" vertical="center" wrapText="1"/>
    </xf>
    <xf numFmtId="0" fontId="59" fillId="0" borderId="17" xfId="0" applyFont="1" applyFill="1" applyBorder="1" applyAlignment="1">
      <alignment wrapText="1"/>
    </xf>
    <xf numFmtId="0" fontId="59" fillId="0" borderId="17" xfId="0" applyFont="1" applyBorder="1" applyAlignment="1">
      <alignment wrapText="1"/>
    </xf>
    <xf numFmtId="0" fontId="59" fillId="0" borderId="68" xfId="0" applyFont="1" applyBorder="1" applyAlignment="1">
      <alignment wrapText="1"/>
    </xf>
    <xf numFmtId="0" fontId="59" fillId="20" borderId="27" xfId="0" applyFont="1" applyFill="1" applyBorder="1" applyAlignment="1" applyProtection="1">
      <alignment horizontal="left" vertical="center" wrapText="1"/>
    </xf>
    <xf numFmtId="0" fontId="59" fillId="20" borderId="16" xfId="0" applyFont="1" applyFill="1" applyBorder="1" applyAlignment="1" applyProtection="1">
      <alignment vertical="center" wrapText="1"/>
    </xf>
    <xf numFmtId="0" fontId="59" fillId="20" borderId="90" xfId="0" applyFont="1" applyFill="1" applyBorder="1" applyAlignment="1" applyProtection="1">
      <alignment horizontal="left" vertical="center" wrapText="1"/>
    </xf>
    <xf numFmtId="0" fontId="59" fillId="20" borderId="97" xfId="0" applyFont="1" applyFill="1" applyBorder="1" applyAlignment="1" applyProtection="1">
      <alignment vertical="center" wrapText="1"/>
    </xf>
    <xf numFmtId="0" fontId="59" fillId="20" borderId="63" xfId="0" applyFont="1" applyFill="1" applyBorder="1" applyAlignment="1" applyProtection="1">
      <alignment horizontal="left" vertical="center" wrapText="1"/>
    </xf>
    <xf numFmtId="0" fontId="59" fillId="20" borderId="22" xfId="0" applyFont="1" applyFill="1" applyBorder="1" applyAlignment="1" applyProtection="1">
      <alignment vertical="center" wrapText="1"/>
    </xf>
    <xf numFmtId="0" fontId="59" fillId="0" borderId="78" xfId="0" applyFont="1" applyBorder="1" applyAlignment="1">
      <alignment vertical="center" wrapText="1"/>
    </xf>
    <xf numFmtId="0" fontId="59" fillId="20" borderId="73" xfId="0" applyFont="1" applyFill="1" applyBorder="1" applyAlignment="1" applyProtection="1">
      <alignment horizontal="left" vertical="center"/>
    </xf>
    <xf numFmtId="0" fontId="59" fillId="0" borderId="73" xfId="0" applyFont="1" applyBorder="1" applyAlignment="1">
      <alignment vertical="center"/>
    </xf>
    <xf numFmtId="0" fontId="59" fillId="0" borderId="63" xfId="0" applyFont="1" applyFill="1" applyBorder="1" applyAlignment="1" applyProtection="1">
      <alignment horizontal="left" vertical="center" wrapText="1"/>
    </xf>
    <xf numFmtId="0" fontId="59" fillId="0" borderId="22" xfId="0" applyFont="1" applyFill="1" applyBorder="1" applyAlignment="1" applyProtection="1">
      <alignment horizontal="left" vertical="center" wrapText="1"/>
    </xf>
    <xf numFmtId="0" fontId="59" fillId="0" borderId="48" xfId="0" applyFont="1" applyFill="1" applyBorder="1" applyAlignment="1" applyProtection="1">
      <alignment horizontal="left" vertical="center"/>
    </xf>
    <xf numFmtId="0" fontId="59" fillId="0" borderId="17" xfId="0" applyFont="1" applyFill="1" applyBorder="1" applyAlignment="1" applyProtection="1">
      <alignment horizontal="left" vertical="center"/>
    </xf>
    <xf numFmtId="0" fontId="59" fillId="20" borderId="48" xfId="0" applyFont="1" applyFill="1" applyBorder="1" applyAlignment="1" applyProtection="1">
      <alignment horizontal="left" vertical="center"/>
    </xf>
    <xf numFmtId="0" fontId="65" fillId="20" borderId="17" xfId="0" applyFont="1" applyFill="1" applyBorder="1" applyAlignment="1" applyProtection="1">
      <alignment horizontal="left" vertical="center"/>
    </xf>
    <xf numFmtId="0" fontId="65" fillId="20" borderId="68" xfId="0" applyFont="1" applyFill="1" applyBorder="1" applyAlignment="1" applyProtection="1">
      <alignment horizontal="left" vertical="center"/>
    </xf>
    <xf numFmtId="0" fontId="59" fillId="0" borderId="26" xfId="0" applyFont="1" applyFill="1" applyBorder="1" applyAlignment="1" applyProtection="1">
      <alignment horizontal="left" vertical="center"/>
    </xf>
    <xf numFmtId="0" fontId="59" fillId="0" borderId="26" xfId="0" applyFont="1" applyFill="1" applyBorder="1" applyAlignment="1">
      <alignment vertical="center"/>
    </xf>
    <xf numFmtId="0" fontId="64" fillId="0" borderId="91" xfId="0" applyFont="1" applyFill="1" applyBorder="1" applyAlignment="1" applyProtection="1">
      <alignment horizontal="left" vertical="center"/>
    </xf>
    <xf numFmtId="0" fontId="64" fillId="0" borderId="95" xfId="0" applyFont="1" applyFill="1" applyBorder="1" applyAlignment="1" applyProtection="1">
      <alignment horizontal="left" vertical="center"/>
    </xf>
    <xf numFmtId="0" fontId="64" fillId="0" borderId="100" xfId="0" applyFont="1" applyFill="1" applyBorder="1" applyAlignment="1" applyProtection="1">
      <alignment horizontal="left" vertical="center"/>
    </xf>
    <xf numFmtId="0" fontId="64" fillId="0" borderId="63" xfId="0" applyFont="1" applyFill="1" applyBorder="1" applyAlignment="1" applyProtection="1">
      <alignment horizontal="left" vertical="center" wrapText="1"/>
    </xf>
    <xf numFmtId="0" fontId="59" fillId="0" borderId="22" xfId="0" applyFont="1" applyFill="1" applyBorder="1" applyAlignment="1">
      <alignment vertical="center" wrapText="1"/>
    </xf>
    <xf numFmtId="0" fontId="59" fillId="0" borderId="78" xfId="0" applyFont="1" applyFill="1" applyBorder="1" applyAlignment="1">
      <alignment vertical="center" wrapText="1"/>
    </xf>
    <xf numFmtId="0" fontId="64" fillId="0" borderId="18" xfId="0" applyFont="1" applyFill="1" applyBorder="1" applyAlignment="1" applyProtection="1">
      <alignment horizontal="left" vertical="center" wrapText="1"/>
    </xf>
    <xf numFmtId="0" fontId="64" fillId="0" borderId="19" xfId="0" applyFont="1" applyFill="1" applyBorder="1" applyAlignment="1" applyProtection="1">
      <alignment horizontal="left" vertical="center" wrapText="1"/>
    </xf>
    <xf numFmtId="0" fontId="59" fillId="0" borderId="76" xfId="0" applyFont="1" applyFill="1" applyBorder="1" applyAlignment="1">
      <alignment vertical="center" wrapText="1"/>
    </xf>
    <xf numFmtId="0" fontId="64" fillId="0" borderId="27" xfId="0" applyFont="1" applyFill="1" applyBorder="1" applyAlignment="1" applyProtection="1">
      <alignment horizontal="left" vertical="center" wrapText="1"/>
    </xf>
    <xf numFmtId="0" fontId="59" fillId="0" borderId="16" xfId="0" applyFont="1" applyFill="1" applyBorder="1" applyAlignment="1">
      <alignment vertical="center"/>
    </xf>
    <xf numFmtId="0" fontId="59" fillId="0" borderId="27" xfId="0" applyFont="1" applyFill="1" applyBorder="1" applyAlignment="1" applyProtection="1">
      <alignment horizontal="left" vertical="center" wrapText="1"/>
    </xf>
    <xf numFmtId="0" fontId="59" fillId="0" borderId="16" xfId="0" applyFont="1" applyFill="1" applyBorder="1" applyAlignment="1" applyProtection="1">
      <alignment horizontal="left" vertical="center" wrapText="1"/>
    </xf>
    <xf numFmtId="0" fontId="59" fillId="0" borderId="77" xfId="0" applyFont="1" applyFill="1" applyBorder="1" applyAlignment="1" applyProtection="1">
      <alignment horizontal="left" vertical="center" wrapText="1"/>
    </xf>
    <xf numFmtId="0" fontId="59" fillId="0" borderId="16" xfId="0" applyFont="1" applyFill="1" applyBorder="1" applyAlignment="1">
      <alignment horizontal="left" vertical="center" wrapText="1"/>
    </xf>
    <xf numFmtId="0" fontId="59" fillId="0" borderId="16" xfId="0" applyFont="1" applyFill="1" applyBorder="1" applyAlignment="1">
      <alignment vertical="center" wrapText="1"/>
    </xf>
    <xf numFmtId="0" fontId="64" fillId="0" borderId="22" xfId="0" applyFont="1" applyFill="1" applyBorder="1" applyAlignment="1" applyProtection="1">
      <alignment horizontal="left" vertical="center" wrapText="1"/>
    </xf>
    <xf numFmtId="0" fontId="64" fillId="0" borderId="78" xfId="0" applyFont="1" applyFill="1" applyBorder="1" applyAlignment="1" applyProtection="1">
      <alignment horizontal="left" vertical="center" wrapText="1"/>
    </xf>
    <xf numFmtId="0" fontId="64" fillId="0" borderId="63" xfId="0" applyFont="1" applyFill="1" applyBorder="1" applyAlignment="1" applyProtection="1">
      <alignment horizontal="left" vertical="center"/>
    </xf>
    <xf numFmtId="0" fontId="64" fillId="0" borderId="22" xfId="0" applyFont="1" applyFill="1" applyBorder="1" applyAlignment="1" applyProtection="1">
      <alignment horizontal="left" vertical="center"/>
    </xf>
    <xf numFmtId="0" fontId="64" fillId="0" borderId="44" xfId="0" applyFont="1" applyFill="1" applyBorder="1" applyAlignment="1" applyProtection="1">
      <alignment horizontal="left" vertical="center"/>
    </xf>
    <xf numFmtId="0" fontId="64" fillId="0" borderId="11" xfId="0" applyFont="1" applyFill="1" applyBorder="1" applyAlignment="1" applyProtection="1">
      <alignment horizontal="left" vertical="center"/>
    </xf>
    <xf numFmtId="0" fontId="64" fillId="0" borderId="12" xfId="0" applyFont="1" applyFill="1" applyBorder="1" applyAlignment="1" applyProtection="1">
      <alignment horizontal="left" vertical="center"/>
    </xf>
    <xf numFmtId="49" fontId="64" fillId="0" borderId="98" xfId="0" applyNumberFormat="1" applyFont="1" applyFill="1" applyBorder="1" applyAlignment="1" applyProtection="1">
      <alignment horizontal="center" vertical="center"/>
    </xf>
    <xf numFmtId="49" fontId="64" fillId="0" borderId="75" xfId="0" applyNumberFormat="1" applyFont="1" applyFill="1" applyBorder="1" applyAlignment="1" applyProtection="1">
      <alignment horizontal="center" vertical="center"/>
    </xf>
    <xf numFmtId="0" fontId="64" fillId="20" borderId="92" xfId="0" applyFont="1" applyFill="1" applyBorder="1" applyAlignment="1" applyProtection="1">
      <alignment horizontal="left" vertical="center"/>
    </xf>
    <xf numFmtId="0" fontId="64" fillId="20" borderId="24" xfId="0" applyFont="1" applyFill="1" applyBorder="1" applyAlignment="1" applyProtection="1">
      <alignment horizontal="left" vertical="center"/>
    </xf>
    <xf numFmtId="0" fontId="64" fillId="0" borderId="90" xfId="0" applyFont="1" applyFill="1" applyBorder="1" applyAlignment="1" applyProtection="1">
      <alignment horizontal="left" vertical="center"/>
    </xf>
    <xf numFmtId="0" fontId="64" fillId="0" borderId="97" xfId="0" applyFont="1" applyFill="1" applyBorder="1" applyAlignment="1" applyProtection="1">
      <alignment horizontal="left" vertical="center"/>
    </xf>
    <xf numFmtId="0" fontId="64" fillId="0" borderId="99" xfId="0" applyFont="1" applyFill="1" applyBorder="1" applyAlignment="1" applyProtection="1">
      <alignment horizontal="left" vertical="center"/>
    </xf>
    <xf numFmtId="0" fontId="64" fillId="0" borderId="18" xfId="0" applyFont="1" applyFill="1" applyBorder="1" applyAlignment="1" applyProtection="1">
      <alignment horizontal="left" vertical="center"/>
    </xf>
    <xf numFmtId="0" fontId="64" fillId="0" borderId="19" xfId="0" applyFont="1" applyFill="1" applyBorder="1" applyAlignment="1" applyProtection="1">
      <alignment horizontal="left" vertical="center"/>
    </xf>
    <xf numFmtId="0" fontId="64" fillId="0" borderId="76" xfId="0" applyFont="1" applyFill="1" applyBorder="1" applyAlignment="1" applyProtection="1">
      <alignment horizontal="left" vertical="center"/>
    </xf>
    <xf numFmtId="0" fontId="59" fillId="0" borderId="16" xfId="0" applyFont="1" applyFill="1" applyBorder="1" applyAlignment="1" applyProtection="1">
      <alignment vertical="center" wrapText="1"/>
    </xf>
    <xf numFmtId="0" fontId="59" fillId="0" borderId="77" xfId="0" applyFont="1" applyFill="1" applyBorder="1" applyAlignment="1">
      <alignment vertical="center" wrapText="1"/>
    </xf>
    <xf numFmtId="0" fontId="64" fillId="20" borderId="91" xfId="0" applyFont="1" applyFill="1" applyBorder="1" applyAlignment="1" applyProtection="1">
      <alignment horizontal="left" vertical="center" wrapText="1"/>
    </xf>
    <xf numFmtId="0" fontId="59" fillId="20" borderId="95" xfId="0" applyFont="1" applyFill="1" applyBorder="1" applyAlignment="1" applyProtection="1">
      <alignment horizontal="left" vertical="center" wrapText="1"/>
    </xf>
    <xf numFmtId="49" fontId="0" fillId="20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1" xfId="0" applyFont="1" applyBorder="1" applyAlignment="1">
      <alignment horizontal="center" vertical="center" wrapText="1"/>
    </xf>
    <xf numFmtId="0" fontId="0" fillId="20" borderId="80" xfId="0" applyFont="1" applyFill="1" applyBorder="1" applyAlignment="1" applyProtection="1">
      <alignment horizontal="center" vertical="center" wrapText="1"/>
      <protection locked="0"/>
    </xf>
    <xf numFmtId="0" fontId="0" fillId="0" borderId="81" xfId="0" applyFont="1" applyBorder="1" applyAlignment="1">
      <alignment vertical="center" wrapText="1"/>
    </xf>
    <xf numFmtId="0" fontId="0" fillId="20" borderId="81" xfId="0" applyFont="1" applyFill="1" applyBorder="1" applyAlignment="1" applyProtection="1">
      <alignment horizontal="center" vertical="center" wrapText="1"/>
      <protection locked="0"/>
    </xf>
    <xf numFmtId="0" fontId="0" fillId="0" borderId="80" xfId="0" applyFont="1" applyBorder="1" applyAlignment="1">
      <alignment horizontal="center" vertical="center" wrapText="1"/>
    </xf>
    <xf numFmtId="0" fontId="59" fillId="20" borderId="44" xfId="0" applyFont="1" applyFill="1" applyBorder="1" applyAlignment="1" applyProtection="1">
      <alignment horizontal="left" vertical="center"/>
    </xf>
    <xf numFmtId="0" fontId="59" fillId="20" borderId="11" xfId="0" applyFont="1" applyFill="1" applyBorder="1" applyAlignment="1" applyProtection="1">
      <alignment horizontal="left" vertical="center"/>
    </xf>
    <xf numFmtId="0" fontId="59" fillId="20" borderId="12" xfId="0" applyFont="1" applyFill="1" applyBorder="1" applyAlignment="1" applyProtection="1">
      <alignment horizontal="left" vertical="center"/>
    </xf>
    <xf numFmtId="49" fontId="0" fillId="24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24" borderId="69" xfId="0" applyNumberFormat="1" applyFont="1" applyFill="1" applyBorder="1" applyAlignment="1" applyProtection="1">
      <alignment horizontal="center" vertical="center" wrapText="1"/>
      <protection locked="0"/>
    </xf>
    <xf numFmtId="0" fontId="0" fillId="20" borderId="30" xfId="0" applyFont="1" applyFill="1" applyBorder="1" applyAlignment="1" applyProtection="1">
      <alignment horizontal="center" vertical="center" wrapText="1"/>
      <protection locked="0"/>
    </xf>
    <xf numFmtId="0" fontId="0" fillId="20" borderId="35" xfId="0" applyFont="1" applyFill="1" applyBorder="1" applyAlignment="1" applyProtection="1">
      <alignment horizontal="center" vertical="center" wrapText="1"/>
      <protection locked="0"/>
    </xf>
    <xf numFmtId="0" fontId="0" fillId="20" borderId="41" xfId="0" applyFont="1" applyFill="1" applyBorder="1" applyAlignment="1" applyProtection="1">
      <alignment horizontal="center" vertical="center" wrapText="1"/>
      <protection locked="0"/>
    </xf>
    <xf numFmtId="0" fontId="0" fillId="20" borderId="71" xfId="0" applyFont="1" applyFill="1" applyBorder="1" applyAlignment="1" applyProtection="1">
      <alignment horizontal="center" vertical="center" wrapText="1"/>
      <protection locked="0"/>
    </xf>
    <xf numFmtId="0" fontId="0" fillId="20" borderId="20" xfId="0" applyFont="1" applyFill="1" applyBorder="1" applyAlignment="1" applyProtection="1">
      <alignment horizontal="center" vertical="center" wrapText="1"/>
      <protection locked="0"/>
    </xf>
    <xf numFmtId="0" fontId="0" fillId="20" borderId="42" xfId="0" applyFont="1" applyFill="1" applyBorder="1" applyAlignment="1" applyProtection="1">
      <alignment horizontal="center" vertical="center" wrapText="1"/>
      <protection locked="0"/>
    </xf>
    <xf numFmtId="0" fontId="59" fillId="0" borderId="68" xfId="0" applyFont="1" applyFill="1" applyBorder="1" applyAlignment="1" applyProtection="1">
      <alignment horizontal="left" vertical="center"/>
    </xf>
    <xf numFmtId="0" fontId="59" fillId="0" borderId="31" xfId="0" applyFont="1" applyFill="1" applyBorder="1" applyAlignment="1" applyProtection="1">
      <alignment horizontal="left" vertical="center"/>
    </xf>
    <xf numFmtId="0" fontId="59" fillId="0" borderId="31" xfId="0" applyFont="1" applyFill="1" applyBorder="1" applyAlignment="1">
      <alignment vertical="center"/>
    </xf>
    <xf numFmtId="0" fontId="59" fillId="0" borderId="63" xfId="0" applyFont="1" applyFill="1" applyBorder="1" applyAlignment="1">
      <alignment vertical="center"/>
    </xf>
    <xf numFmtId="0" fontId="59" fillId="0" borderId="67" xfId="0" applyFont="1" applyFill="1" applyBorder="1" applyAlignment="1" applyProtection="1">
      <alignment horizontal="left" vertical="center"/>
    </xf>
    <xf numFmtId="0" fontId="59" fillId="0" borderId="67" xfId="0" applyFont="1" applyFill="1" applyBorder="1" applyAlignment="1">
      <alignment vertical="center"/>
    </xf>
    <xf numFmtId="0" fontId="59" fillId="0" borderId="48" xfId="0" applyFont="1" applyFill="1" applyBorder="1" applyAlignment="1">
      <alignment vertical="center"/>
    </xf>
    <xf numFmtId="0" fontId="59" fillId="20" borderId="63" xfId="0" applyFont="1" applyFill="1" applyBorder="1" applyAlignment="1" applyProtection="1">
      <alignment horizontal="left" vertical="center"/>
    </xf>
    <xf numFmtId="0" fontId="59" fillId="20" borderId="22" xfId="0" applyFont="1" applyFill="1" applyBorder="1" applyAlignment="1" applyProtection="1">
      <alignment horizontal="left" vertical="center"/>
    </xf>
    <xf numFmtId="0" fontId="59" fillId="20" borderId="78" xfId="0" applyFont="1" applyFill="1" applyBorder="1" applyAlignment="1" applyProtection="1">
      <alignment horizontal="left" vertical="center"/>
    </xf>
    <xf numFmtId="0" fontId="59" fillId="0" borderId="44" xfId="0" applyFont="1" applyFill="1" applyBorder="1" applyAlignment="1" applyProtection="1">
      <alignment horizontal="left" vertical="center"/>
    </xf>
    <xf numFmtId="0" fontId="59" fillId="0" borderId="11" xfId="0" applyFont="1" applyFill="1" applyBorder="1" applyAlignment="1" applyProtection="1">
      <alignment horizontal="left" vertical="center"/>
    </xf>
    <xf numFmtId="0" fontId="59" fillId="0" borderId="12" xfId="0" applyFont="1" applyFill="1" applyBorder="1" applyAlignment="1" applyProtection="1">
      <alignment horizontal="left" vertical="center"/>
    </xf>
    <xf numFmtId="49" fontId="29" fillId="24" borderId="10" xfId="0" applyNumberFormat="1" applyFont="1" applyFill="1" applyBorder="1" applyAlignment="1" applyProtection="1">
      <alignment horizontal="left"/>
    </xf>
    <xf numFmtId="49" fontId="59" fillId="24" borderId="11" xfId="0" applyNumberFormat="1" applyFont="1" applyFill="1" applyBorder="1" applyAlignment="1" applyProtection="1">
      <alignment horizontal="left"/>
    </xf>
    <xf numFmtId="49" fontId="59" fillId="24" borderId="12" xfId="0" applyNumberFormat="1" applyFont="1" applyFill="1" applyBorder="1" applyAlignment="1" applyProtection="1">
      <alignment horizontal="left"/>
    </xf>
    <xf numFmtId="0" fontId="0" fillId="20" borderId="49" xfId="0" applyFont="1" applyFill="1" applyBorder="1" applyAlignment="1" applyProtection="1">
      <alignment horizontal="center"/>
      <protection locked="0"/>
    </xf>
    <xf numFmtId="0" fontId="0" fillId="20" borderId="17" xfId="0" applyFont="1" applyFill="1" applyBorder="1" applyAlignment="1" applyProtection="1">
      <alignment horizontal="center"/>
      <protection locked="0"/>
    </xf>
    <xf numFmtId="0" fontId="0" fillId="20" borderId="68" xfId="0" applyFont="1" applyFill="1" applyBorder="1" applyAlignment="1" applyProtection="1">
      <alignment horizontal="center"/>
      <protection locked="0"/>
    </xf>
    <xf numFmtId="0" fontId="59" fillId="0" borderId="91" xfId="0" applyFont="1" applyFill="1" applyBorder="1" applyAlignment="1" applyProtection="1">
      <alignment horizontal="left" vertical="center"/>
    </xf>
    <xf numFmtId="0" fontId="59" fillId="0" borderId="95" xfId="0" applyFont="1" applyFill="1" applyBorder="1" applyAlignment="1">
      <alignment vertical="center"/>
    </xf>
    <xf numFmtId="0" fontId="59" fillId="0" borderId="100" xfId="0" applyFont="1" applyFill="1" applyBorder="1" applyAlignment="1">
      <alignment vertical="center"/>
    </xf>
    <xf numFmtId="0" fontId="59" fillId="0" borderId="92" xfId="0" applyFont="1" applyFill="1" applyBorder="1" applyAlignment="1" applyProtection="1">
      <alignment horizontal="left" vertical="center"/>
    </xf>
    <xf numFmtId="0" fontId="59" fillId="0" borderId="92" xfId="0" applyFont="1" applyFill="1" applyBorder="1" applyAlignment="1">
      <alignment vertical="center"/>
    </xf>
    <xf numFmtId="0" fontId="59" fillId="0" borderId="90" xfId="0" applyFont="1" applyFill="1" applyBorder="1" applyAlignment="1">
      <alignment vertical="center"/>
    </xf>
    <xf numFmtId="0" fontId="59" fillId="0" borderId="50" xfId="0" applyFont="1" applyFill="1" applyBorder="1" applyAlignment="1" applyProtection="1">
      <alignment horizontal="left" vertical="center"/>
    </xf>
    <xf numFmtId="0" fontId="24" fillId="20" borderId="40" xfId="0" applyFont="1" applyFill="1" applyBorder="1" applyAlignment="1" applyProtection="1">
      <alignment horizontal="center" vertical="center" wrapText="1"/>
      <protection locked="0"/>
    </xf>
    <xf numFmtId="0" fontId="24" fillId="20" borderId="41" xfId="0" applyFont="1" applyFill="1" applyBorder="1" applyAlignment="1" applyProtection="1">
      <alignment horizontal="center" vertical="center"/>
      <protection locked="0"/>
    </xf>
    <xf numFmtId="0" fontId="59" fillId="0" borderId="74" xfId="0" applyFont="1" applyFill="1" applyBorder="1" applyAlignment="1" applyProtection="1">
      <alignment horizontal="left" vertical="center"/>
    </xf>
    <xf numFmtId="0" fontId="59" fillId="0" borderId="74" xfId="0" applyFont="1" applyFill="1" applyBorder="1" applyAlignment="1">
      <alignment vertical="center"/>
    </xf>
    <xf numFmtId="0" fontId="59" fillId="0" borderId="63" xfId="0" applyFont="1" applyFill="1" applyBorder="1" applyAlignment="1" applyProtection="1">
      <alignment horizontal="left" vertical="center"/>
    </xf>
    <xf numFmtId="0" fontId="59" fillId="0" borderId="22" xfId="0" applyFont="1" applyFill="1" applyBorder="1" applyAlignment="1" applyProtection="1">
      <alignment horizontal="left" vertical="center"/>
    </xf>
    <xf numFmtId="0" fontId="59" fillId="0" borderId="65" xfId="0" applyFont="1" applyFill="1" applyBorder="1" applyAlignment="1" applyProtection="1">
      <alignment horizontal="left" vertical="center"/>
    </xf>
    <xf numFmtId="0" fontId="0" fillId="24" borderId="69" xfId="0" applyFont="1" applyFill="1" applyBorder="1" applyAlignment="1">
      <alignment horizontal="center" vertical="center" wrapText="1"/>
    </xf>
    <xf numFmtId="2" fontId="24" fillId="20" borderId="64" xfId="0" applyNumberFormat="1" applyFont="1" applyFill="1" applyBorder="1" applyAlignment="1" applyProtection="1">
      <alignment horizontal="center" vertical="center" wrapText="1"/>
    </xf>
    <xf numFmtId="2" fontId="24" fillId="20" borderId="65" xfId="0" applyNumberFormat="1" applyFont="1" applyFill="1" applyBorder="1" applyAlignment="1" applyProtection="1">
      <alignment horizontal="center" vertical="center" wrapText="1"/>
    </xf>
    <xf numFmtId="0" fontId="24" fillId="20" borderId="64" xfId="0" applyFont="1" applyFill="1" applyBorder="1" applyAlignment="1" applyProtection="1">
      <alignment horizontal="center" vertical="center" wrapText="1"/>
      <protection locked="0"/>
    </xf>
    <xf numFmtId="0" fontId="24" fillId="20" borderId="65" xfId="0" applyFont="1" applyFill="1" applyBorder="1" applyAlignment="1" applyProtection="1">
      <alignment horizontal="center" vertical="center"/>
      <protection locked="0"/>
    </xf>
    <xf numFmtId="0" fontId="59" fillId="0" borderId="95" xfId="0" applyFont="1" applyFill="1" applyBorder="1" applyAlignment="1" applyProtection="1">
      <alignment horizontal="left" vertical="center"/>
    </xf>
    <xf numFmtId="0" fontId="59" fillId="0" borderId="93" xfId="0" applyFont="1" applyFill="1" applyBorder="1" applyAlignment="1" applyProtection="1">
      <alignment horizontal="left" vertical="center"/>
    </xf>
    <xf numFmtId="0" fontId="64" fillId="0" borderId="48" xfId="0" applyFont="1" applyFill="1" applyBorder="1" applyAlignment="1" applyProtection="1">
      <alignment horizontal="left" vertical="center"/>
    </xf>
    <xf numFmtId="0" fontId="64" fillId="0" borderId="17" xfId="0" applyFont="1" applyFill="1" applyBorder="1" applyAlignment="1" applyProtection="1">
      <alignment horizontal="left" vertical="center"/>
    </xf>
  </cellXfs>
  <cellStyles count="282">
    <cellStyle name="20 % – Zvýraznění1 2" xfId="43" xr:uid="{00000000-0005-0000-0000-000000000000}"/>
    <cellStyle name="20 % – Zvýraznění1 2 2" xfId="44" xr:uid="{00000000-0005-0000-0000-000001000000}"/>
    <cellStyle name="20 % – Zvýraznění1 3" xfId="137" xr:uid="{00000000-0005-0000-0000-000002000000}"/>
    <cellStyle name="20 % – Zvýraznění1 3 2" xfId="243" xr:uid="{00000000-0005-0000-0000-000003000000}"/>
    <cellStyle name="20 % – Zvýraznění1 4" xfId="199" xr:uid="{00000000-0005-0000-0000-000004000000}"/>
    <cellStyle name="20 % – Zvýraznění2 2" xfId="45" xr:uid="{00000000-0005-0000-0000-000005000000}"/>
    <cellStyle name="20 % – Zvýraznění2 2 2" xfId="46" xr:uid="{00000000-0005-0000-0000-000006000000}"/>
    <cellStyle name="20 % – Zvýraznění2 3" xfId="138" xr:uid="{00000000-0005-0000-0000-000007000000}"/>
    <cellStyle name="20 % – Zvýraznění2 3 2" xfId="244" xr:uid="{00000000-0005-0000-0000-000008000000}"/>
    <cellStyle name="20 % – Zvýraznění2 4" xfId="200" xr:uid="{00000000-0005-0000-0000-000009000000}"/>
    <cellStyle name="20 % – Zvýraznění3 2" xfId="47" xr:uid="{00000000-0005-0000-0000-00000A000000}"/>
    <cellStyle name="20 % – Zvýraznění3 2 2" xfId="48" xr:uid="{00000000-0005-0000-0000-00000B000000}"/>
    <cellStyle name="20 % – Zvýraznění3 3" xfId="139" xr:uid="{00000000-0005-0000-0000-00000C000000}"/>
    <cellStyle name="20 % – Zvýraznění3 3 2" xfId="245" xr:uid="{00000000-0005-0000-0000-00000D000000}"/>
    <cellStyle name="20 % – Zvýraznění3 4" xfId="201" xr:uid="{00000000-0005-0000-0000-00000E000000}"/>
    <cellStyle name="20 % – Zvýraznění4 2" xfId="49" xr:uid="{00000000-0005-0000-0000-00000F000000}"/>
    <cellStyle name="20 % – Zvýraznění4 2 2" xfId="50" xr:uid="{00000000-0005-0000-0000-000010000000}"/>
    <cellStyle name="20 % – Zvýraznění4 3" xfId="140" xr:uid="{00000000-0005-0000-0000-000011000000}"/>
    <cellStyle name="20 % – Zvýraznění4 3 2" xfId="246" xr:uid="{00000000-0005-0000-0000-000012000000}"/>
    <cellStyle name="20 % – Zvýraznění4 4" xfId="202" xr:uid="{00000000-0005-0000-0000-000013000000}"/>
    <cellStyle name="20 % – Zvýraznění5 2" xfId="51" xr:uid="{00000000-0005-0000-0000-000014000000}"/>
    <cellStyle name="20 % – Zvýraznění5 2 2" xfId="52" xr:uid="{00000000-0005-0000-0000-000015000000}"/>
    <cellStyle name="20 % – Zvýraznění5 3" xfId="141" xr:uid="{00000000-0005-0000-0000-000016000000}"/>
    <cellStyle name="20 % – Zvýraznění5 3 2" xfId="247" xr:uid="{00000000-0005-0000-0000-000017000000}"/>
    <cellStyle name="20 % – Zvýraznění5 4" xfId="203" xr:uid="{00000000-0005-0000-0000-000018000000}"/>
    <cellStyle name="20 % – Zvýraznění6 2" xfId="53" xr:uid="{00000000-0005-0000-0000-000019000000}"/>
    <cellStyle name="20 % – Zvýraznění6 2 2" xfId="54" xr:uid="{00000000-0005-0000-0000-00001A000000}"/>
    <cellStyle name="20 % – Zvýraznění6 3" xfId="142" xr:uid="{00000000-0005-0000-0000-00001B000000}"/>
    <cellStyle name="20 % – Zvýraznění6 3 2" xfId="248" xr:uid="{00000000-0005-0000-0000-00001C000000}"/>
    <cellStyle name="20 % – Zvýraznění6 4" xfId="204" xr:uid="{00000000-0005-0000-0000-00001D000000}"/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– Zvýraznění1 2" xfId="55" xr:uid="{00000000-0005-0000-0000-000024000000}"/>
    <cellStyle name="40 % – Zvýraznění1 2 2" xfId="56" xr:uid="{00000000-0005-0000-0000-000025000000}"/>
    <cellStyle name="40 % – Zvýraznění1 3" xfId="143" xr:uid="{00000000-0005-0000-0000-000026000000}"/>
    <cellStyle name="40 % – Zvýraznění1 3 2" xfId="249" xr:uid="{00000000-0005-0000-0000-000027000000}"/>
    <cellStyle name="40 % – Zvýraznění1 4" xfId="205" xr:uid="{00000000-0005-0000-0000-000028000000}"/>
    <cellStyle name="40 % – Zvýraznění2 2" xfId="57" xr:uid="{00000000-0005-0000-0000-000029000000}"/>
    <cellStyle name="40 % – Zvýraznění2 2 2" xfId="58" xr:uid="{00000000-0005-0000-0000-00002A000000}"/>
    <cellStyle name="40 % – Zvýraznění2 3" xfId="144" xr:uid="{00000000-0005-0000-0000-00002B000000}"/>
    <cellStyle name="40 % – Zvýraznění2 3 2" xfId="250" xr:uid="{00000000-0005-0000-0000-00002C000000}"/>
    <cellStyle name="40 % – Zvýraznění2 4" xfId="206" xr:uid="{00000000-0005-0000-0000-00002D000000}"/>
    <cellStyle name="40 % – Zvýraznění3 2" xfId="59" xr:uid="{00000000-0005-0000-0000-00002E000000}"/>
    <cellStyle name="40 % – Zvýraznění3 2 2" xfId="60" xr:uid="{00000000-0005-0000-0000-00002F000000}"/>
    <cellStyle name="40 % – Zvýraznění3 3" xfId="145" xr:uid="{00000000-0005-0000-0000-000030000000}"/>
    <cellStyle name="40 % – Zvýraznění3 3 2" xfId="251" xr:uid="{00000000-0005-0000-0000-000031000000}"/>
    <cellStyle name="40 % – Zvýraznění3 4" xfId="207" xr:uid="{00000000-0005-0000-0000-000032000000}"/>
    <cellStyle name="40 % – Zvýraznění4 2" xfId="61" xr:uid="{00000000-0005-0000-0000-000033000000}"/>
    <cellStyle name="40 % – Zvýraznění4 2 2" xfId="62" xr:uid="{00000000-0005-0000-0000-000034000000}"/>
    <cellStyle name="40 % – Zvýraznění4 3" xfId="146" xr:uid="{00000000-0005-0000-0000-000035000000}"/>
    <cellStyle name="40 % – Zvýraznění4 3 2" xfId="252" xr:uid="{00000000-0005-0000-0000-000036000000}"/>
    <cellStyle name="40 % – Zvýraznění4 4" xfId="208" xr:uid="{00000000-0005-0000-0000-000037000000}"/>
    <cellStyle name="40 % – Zvýraznění5 2" xfId="63" xr:uid="{00000000-0005-0000-0000-000038000000}"/>
    <cellStyle name="40 % – Zvýraznění5 2 2" xfId="64" xr:uid="{00000000-0005-0000-0000-000039000000}"/>
    <cellStyle name="40 % – Zvýraznění5 3" xfId="147" xr:uid="{00000000-0005-0000-0000-00003A000000}"/>
    <cellStyle name="40 % – Zvýraznění5 3 2" xfId="253" xr:uid="{00000000-0005-0000-0000-00003B000000}"/>
    <cellStyle name="40 % – Zvýraznění5 4" xfId="209" xr:uid="{00000000-0005-0000-0000-00003C000000}"/>
    <cellStyle name="40 % – Zvýraznění6 2" xfId="65" xr:uid="{00000000-0005-0000-0000-00003D000000}"/>
    <cellStyle name="40 % – Zvýraznění6 2 2" xfId="66" xr:uid="{00000000-0005-0000-0000-00003E000000}"/>
    <cellStyle name="40 % – Zvýraznění6 3" xfId="148" xr:uid="{00000000-0005-0000-0000-00003F000000}"/>
    <cellStyle name="40 % – Zvýraznění6 3 2" xfId="254" xr:uid="{00000000-0005-0000-0000-000040000000}"/>
    <cellStyle name="40 % – Zvýraznění6 4" xfId="210" xr:uid="{00000000-0005-0000-0000-000041000000}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– Zvýraznění1 2" xfId="67" xr:uid="{00000000-0005-0000-0000-000048000000}"/>
    <cellStyle name="60 % – Zvýraznění1 2 2" xfId="68" xr:uid="{00000000-0005-0000-0000-000049000000}"/>
    <cellStyle name="60 % – Zvýraznění1 3" xfId="149" xr:uid="{00000000-0005-0000-0000-00004A000000}"/>
    <cellStyle name="60 % – Zvýraznění1 4" xfId="211" xr:uid="{00000000-0005-0000-0000-00004B000000}"/>
    <cellStyle name="60 % – Zvýraznění2 2" xfId="69" xr:uid="{00000000-0005-0000-0000-00004C000000}"/>
    <cellStyle name="60 % – Zvýraznění2 2 2" xfId="70" xr:uid="{00000000-0005-0000-0000-00004D000000}"/>
    <cellStyle name="60 % – Zvýraznění2 3" xfId="150" xr:uid="{00000000-0005-0000-0000-00004E000000}"/>
    <cellStyle name="60 % – Zvýraznění2 4" xfId="212" xr:uid="{00000000-0005-0000-0000-00004F000000}"/>
    <cellStyle name="60 % – Zvýraznění3 2" xfId="71" xr:uid="{00000000-0005-0000-0000-000050000000}"/>
    <cellStyle name="60 % – Zvýraznění3 2 2" xfId="72" xr:uid="{00000000-0005-0000-0000-000051000000}"/>
    <cellStyle name="60 % – Zvýraznění3 3" xfId="151" xr:uid="{00000000-0005-0000-0000-000052000000}"/>
    <cellStyle name="60 % – Zvýraznění3 4" xfId="213" xr:uid="{00000000-0005-0000-0000-000053000000}"/>
    <cellStyle name="60 % – Zvýraznění4 2" xfId="73" xr:uid="{00000000-0005-0000-0000-000054000000}"/>
    <cellStyle name="60 % – Zvýraznění4 2 2" xfId="74" xr:uid="{00000000-0005-0000-0000-000055000000}"/>
    <cellStyle name="60 % – Zvýraznění4 3" xfId="152" xr:uid="{00000000-0005-0000-0000-000056000000}"/>
    <cellStyle name="60 % – Zvýraznění4 4" xfId="214" xr:uid="{00000000-0005-0000-0000-000057000000}"/>
    <cellStyle name="60 % – Zvýraznění5 2" xfId="75" xr:uid="{00000000-0005-0000-0000-000058000000}"/>
    <cellStyle name="60 % – Zvýraznění5 2 2" xfId="76" xr:uid="{00000000-0005-0000-0000-000059000000}"/>
    <cellStyle name="60 % – Zvýraznění5 3" xfId="153" xr:uid="{00000000-0005-0000-0000-00005A000000}"/>
    <cellStyle name="60 % – Zvýraznění5 4" xfId="215" xr:uid="{00000000-0005-0000-0000-00005B000000}"/>
    <cellStyle name="60 % – Zvýraznění6 2" xfId="77" xr:uid="{00000000-0005-0000-0000-00005C000000}"/>
    <cellStyle name="60 % – Zvýraznění6 2 2" xfId="78" xr:uid="{00000000-0005-0000-0000-00005D000000}"/>
    <cellStyle name="60 % – Zvýraznění6 3" xfId="154" xr:uid="{00000000-0005-0000-0000-00005E000000}"/>
    <cellStyle name="60 % – Zvýraznění6 4" xfId="216" xr:uid="{00000000-0005-0000-0000-00005F000000}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Celkem 2" xfId="79" xr:uid="{00000000-0005-0000-0000-000066000000}"/>
    <cellStyle name="Celkem 2 2" xfId="80" xr:uid="{00000000-0005-0000-0000-000067000000}"/>
    <cellStyle name="Celkem 3" xfId="176" xr:uid="{00000000-0005-0000-0000-000068000000}"/>
    <cellStyle name="Celkem 3 2" xfId="189" xr:uid="{00000000-0005-0000-0000-000069000000}"/>
    <cellStyle name="Celkem 3 2 2" xfId="263" xr:uid="{00000000-0005-0000-0000-00006A000000}"/>
    <cellStyle name="Celkem 3 3" xfId="258" xr:uid="{00000000-0005-0000-0000-00006B000000}"/>
    <cellStyle name="Celkem 4" xfId="182" xr:uid="{00000000-0005-0000-0000-00006C000000}"/>
    <cellStyle name="Celkem 4 2" xfId="194" xr:uid="{00000000-0005-0000-0000-00006D000000}"/>
    <cellStyle name="Celkem 4 2 2" xfId="261" xr:uid="{00000000-0005-0000-0000-00006E000000}"/>
    <cellStyle name="Celkem 4 3" xfId="278" xr:uid="{00000000-0005-0000-0000-00006F000000}"/>
    <cellStyle name="Celkem 5" xfId="238" xr:uid="{00000000-0005-0000-0000-000070000000}"/>
    <cellStyle name="Celkem 5 2" xfId="260" xr:uid="{00000000-0005-0000-0000-000071000000}"/>
    <cellStyle name="Dobrá" xfId="28" builtinId="26" customBuiltin="1"/>
    <cellStyle name="Excel Built-in Percent" xfId="81" xr:uid="{00000000-0005-0000-0000-000073000000}"/>
    <cellStyle name="Excel Built-in Percent 1" xfId="82" xr:uid="{00000000-0005-0000-0000-000074000000}"/>
    <cellStyle name="Heading" xfId="83" xr:uid="{00000000-0005-0000-0000-000075000000}"/>
    <cellStyle name="Heading 1" xfId="84" xr:uid="{00000000-0005-0000-0000-000076000000}"/>
    <cellStyle name="Heading1" xfId="85" xr:uid="{00000000-0005-0000-0000-000077000000}"/>
    <cellStyle name="Heading1 1" xfId="86" xr:uid="{00000000-0005-0000-0000-000078000000}"/>
    <cellStyle name="Chybně 2" xfId="87" xr:uid="{00000000-0005-0000-0000-000079000000}"/>
    <cellStyle name="Chybně 2 2" xfId="88" xr:uid="{00000000-0005-0000-0000-00007A000000}"/>
    <cellStyle name="Chybně 3" xfId="161" xr:uid="{00000000-0005-0000-0000-00007B000000}"/>
    <cellStyle name="Chybně 4" xfId="223" xr:uid="{00000000-0005-0000-0000-00007C000000}"/>
    <cellStyle name="Kontrolná bunka" xfId="33" builtinId="23" customBuiltin="1"/>
    <cellStyle name="Kontrolní buňka 2" xfId="89" xr:uid="{00000000-0005-0000-0000-00007E000000}"/>
    <cellStyle name="Kontrolní buňka 2 2" xfId="90" xr:uid="{00000000-0005-0000-0000-00007F000000}"/>
    <cellStyle name="Kontrolní buňka 3" xfId="169" xr:uid="{00000000-0005-0000-0000-000080000000}"/>
    <cellStyle name="Kontrolní buňka 4" xfId="231" xr:uid="{00000000-0005-0000-0000-000081000000}"/>
    <cellStyle name="Měna 2" xfId="196" xr:uid="{00000000-0005-0000-0000-000082000000}"/>
    <cellStyle name="Nadpis 1" xfId="29" builtinId="16" customBuiltin="1"/>
    <cellStyle name="Nadpis 1 2" xfId="91" xr:uid="{00000000-0005-0000-0000-000084000000}"/>
    <cellStyle name="Nadpis 1 2 2" xfId="92" xr:uid="{00000000-0005-0000-0000-000085000000}"/>
    <cellStyle name="Nadpis 1 3" xfId="165" xr:uid="{00000000-0005-0000-0000-000086000000}"/>
    <cellStyle name="Nadpis 1 4" xfId="227" xr:uid="{00000000-0005-0000-0000-000087000000}"/>
    <cellStyle name="Nadpis 2" xfId="30" builtinId="17" customBuiltin="1"/>
    <cellStyle name="Nadpis 2 2" xfId="93" xr:uid="{00000000-0005-0000-0000-000089000000}"/>
    <cellStyle name="Nadpis 2 2 2" xfId="94" xr:uid="{00000000-0005-0000-0000-00008A000000}"/>
    <cellStyle name="Nadpis 2 3" xfId="166" xr:uid="{00000000-0005-0000-0000-00008B000000}"/>
    <cellStyle name="Nadpis 2 4" xfId="228" xr:uid="{00000000-0005-0000-0000-00008C000000}"/>
    <cellStyle name="Nadpis 3" xfId="31" builtinId="18" customBuiltin="1"/>
    <cellStyle name="Nadpis 3 2" xfId="95" xr:uid="{00000000-0005-0000-0000-00008E000000}"/>
    <cellStyle name="Nadpis 3 2 2" xfId="96" xr:uid="{00000000-0005-0000-0000-00008F000000}"/>
    <cellStyle name="Nadpis 3 3" xfId="167" xr:uid="{00000000-0005-0000-0000-000090000000}"/>
    <cellStyle name="Nadpis 3 4" xfId="229" xr:uid="{00000000-0005-0000-0000-000091000000}"/>
    <cellStyle name="Nadpis 4" xfId="32" builtinId="19" customBuiltin="1"/>
    <cellStyle name="Nadpis 4 2" xfId="97" xr:uid="{00000000-0005-0000-0000-000093000000}"/>
    <cellStyle name="Nadpis 4 2 2" xfId="98" xr:uid="{00000000-0005-0000-0000-000094000000}"/>
    <cellStyle name="Nadpis 4 3" xfId="168" xr:uid="{00000000-0005-0000-0000-000095000000}"/>
    <cellStyle name="Nadpis 4 4" xfId="230" xr:uid="{00000000-0005-0000-0000-000096000000}"/>
    <cellStyle name="Název 2" xfId="99" xr:uid="{00000000-0005-0000-0000-000097000000}"/>
    <cellStyle name="Název 2 2" xfId="100" xr:uid="{00000000-0005-0000-0000-000098000000}"/>
    <cellStyle name="Název 3" xfId="175" xr:uid="{00000000-0005-0000-0000-000099000000}"/>
    <cellStyle name="Název 4" xfId="237" xr:uid="{00000000-0005-0000-0000-00009A000000}"/>
    <cellStyle name="Názov" xfId="39" builtinId="15" customBuiltin="1"/>
    <cellStyle name="Neutrálna" xfId="36" builtinId="28" customBuiltin="1"/>
    <cellStyle name="Neutrální 2" xfId="101" xr:uid="{00000000-0005-0000-0000-00009C000000}"/>
    <cellStyle name="Neutrální 2 2" xfId="102" xr:uid="{00000000-0005-0000-0000-00009D000000}"/>
    <cellStyle name="Neutrální 3" xfId="172" xr:uid="{00000000-0005-0000-0000-00009E000000}"/>
    <cellStyle name="Neutrální 4" xfId="234" xr:uid="{00000000-0005-0000-0000-00009F000000}"/>
    <cellStyle name="Normálna" xfId="0" builtinId="0"/>
    <cellStyle name="Normálna 2" xfId="281" xr:uid="{00000000-0005-0000-0000-0000A1000000}"/>
    <cellStyle name="Normální 2" xfId="103" xr:uid="{00000000-0005-0000-0000-0000A2000000}"/>
    <cellStyle name="Normální 2 2" xfId="197" xr:uid="{00000000-0005-0000-0000-0000A3000000}"/>
    <cellStyle name="Normální 2 3" xfId="240" xr:uid="{00000000-0005-0000-0000-0000A4000000}"/>
    <cellStyle name="Normální 2 4" xfId="280" xr:uid="{00000000-0005-0000-0000-0000A5000000}"/>
    <cellStyle name="Normální 3" xfId="136" xr:uid="{00000000-0005-0000-0000-0000A6000000}"/>
    <cellStyle name="Normální 3 2" xfId="195" xr:uid="{00000000-0005-0000-0000-0000A7000000}"/>
    <cellStyle name="Normální 3 3" xfId="241" xr:uid="{00000000-0005-0000-0000-0000A8000000}"/>
    <cellStyle name="Normální 4" xfId="184" xr:uid="{00000000-0005-0000-0000-0000A9000000}"/>
    <cellStyle name="Normální 5" xfId="42" xr:uid="{00000000-0005-0000-0000-0000AA000000}"/>
    <cellStyle name="Poznámka" xfId="37" builtinId="10" customBuiltin="1"/>
    <cellStyle name="Poznámka 2" xfId="104" xr:uid="{00000000-0005-0000-0000-0000AC000000}"/>
    <cellStyle name="Poznámka 2 2" xfId="105" xr:uid="{00000000-0005-0000-0000-0000AD000000}"/>
    <cellStyle name="Poznámka 3" xfId="173" xr:uid="{00000000-0005-0000-0000-0000AE000000}"/>
    <cellStyle name="Poznámka 3 2" xfId="187" xr:uid="{00000000-0005-0000-0000-0000AF000000}"/>
    <cellStyle name="Poznámka 3 2 2" xfId="277" xr:uid="{00000000-0005-0000-0000-0000B0000000}"/>
    <cellStyle name="Poznámka 3 3" xfId="273" xr:uid="{00000000-0005-0000-0000-0000B1000000}"/>
    <cellStyle name="Poznámka 4" xfId="180" xr:uid="{00000000-0005-0000-0000-0000B2000000}"/>
    <cellStyle name="Poznámka 4 2" xfId="192" xr:uid="{00000000-0005-0000-0000-0000B3000000}"/>
    <cellStyle name="Poznámka 4 2 2" xfId="276" xr:uid="{00000000-0005-0000-0000-0000B4000000}"/>
    <cellStyle name="Poznámka 4 3" xfId="265" xr:uid="{00000000-0005-0000-0000-0000B5000000}"/>
    <cellStyle name="Poznámka 5" xfId="235" xr:uid="{00000000-0005-0000-0000-0000B6000000}"/>
    <cellStyle name="Poznámka 5 2" xfId="274" xr:uid="{00000000-0005-0000-0000-0000B7000000}"/>
    <cellStyle name="Prepojená bunka" xfId="35" builtinId="24" customBuiltin="1"/>
    <cellStyle name="Procenta 2" xfId="183" xr:uid="{00000000-0005-0000-0000-0000B9000000}"/>
    <cellStyle name="Procenta 2 2" xfId="198" xr:uid="{00000000-0005-0000-0000-0000BA000000}"/>
    <cellStyle name="Procenta 2 3" xfId="242" xr:uid="{00000000-0005-0000-0000-0000BB000000}"/>
    <cellStyle name="Propojená buňka 2" xfId="106" xr:uid="{00000000-0005-0000-0000-0000BC000000}"/>
    <cellStyle name="Propojená buňka 2 2" xfId="107" xr:uid="{00000000-0005-0000-0000-0000BD000000}"/>
    <cellStyle name="Propojená buňka 3" xfId="171" xr:uid="{00000000-0005-0000-0000-0000BE000000}"/>
    <cellStyle name="Propojená buňka 4" xfId="233" xr:uid="{00000000-0005-0000-0000-0000BF000000}"/>
    <cellStyle name="Result" xfId="108" xr:uid="{00000000-0005-0000-0000-0000C0000000}"/>
    <cellStyle name="Result 1" xfId="109" xr:uid="{00000000-0005-0000-0000-0000C1000000}"/>
    <cellStyle name="Result2" xfId="110" xr:uid="{00000000-0005-0000-0000-0000C2000000}"/>
    <cellStyle name="Result2 1" xfId="111" xr:uid="{00000000-0005-0000-0000-0000C3000000}"/>
    <cellStyle name="Spolu" xfId="40" builtinId="25" customBuiltin="1"/>
    <cellStyle name="Správně 2" xfId="112" xr:uid="{00000000-0005-0000-0000-0000C5000000}"/>
    <cellStyle name="Správně 2 2" xfId="113" xr:uid="{00000000-0005-0000-0000-0000C6000000}"/>
    <cellStyle name="Správně 3" xfId="164" xr:uid="{00000000-0005-0000-0000-0000C7000000}"/>
    <cellStyle name="Správně 4" xfId="226" xr:uid="{00000000-0005-0000-0000-0000C8000000}"/>
    <cellStyle name="Text upozornění 2" xfId="114" xr:uid="{00000000-0005-0000-0000-0000C9000000}"/>
    <cellStyle name="Text upozornění 2 2" xfId="115" xr:uid="{00000000-0005-0000-0000-0000CA000000}"/>
    <cellStyle name="Text upozornění 3" xfId="177" xr:uid="{00000000-0005-0000-0000-0000CB000000}"/>
    <cellStyle name="Text upozornění 4" xfId="239" xr:uid="{00000000-0005-0000-0000-0000CC000000}"/>
    <cellStyle name="Text upozornenia" xfId="41" builtinId="11" customBuiltin="1"/>
    <cellStyle name="Vstup" xfId="34" builtinId="20" customBuiltin="1"/>
    <cellStyle name="Vstup 2" xfId="116" xr:uid="{00000000-0005-0000-0000-0000D0000000}"/>
    <cellStyle name="Vstup 2 2" xfId="117" xr:uid="{00000000-0005-0000-0000-0000D1000000}"/>
    <cellStyle name="Vstup 3" xfId="170" xr:uid="{00000000-0005-0000-0000-0000D2000000}"/>
    <cellStyle name="Vstup 3 2" xfId="186" xr:uid="{00000000-0005-0000-0000-0000D3000000}"/>
    <cellStyle name="Vstup 3 2 2" xfId="256" xr:uid="{00000000-0005-0000-0000-0000D4000000}"/>
    <cellStyle name="Vstup 3 3" xfId="268" xr:uid="{00000000-0005-0000-0000-0000D5000000}"/>
    <cellStyle name="Vstup 4" xfId="179" xr:uid="{00000000-0005-0000-0000-0000D6000000}"/>
    <cellStyle name="Vstup 4 2" xfId="191" xr:uid="{00000000-0005-0000-0000-0000D7000000}"/>
    <cellStyle name="Vstup 4 2 2" xfId="255" xr:uid="{00000000-0005-0000-0000-0000D8000000}"/>
    <cellStyle name="Vstup 4 3" xfId="266" xr:uid="{00000000-0005-0000-0000-0000D9000000}"/>
    <cellStyle name="Vstup 5" xfId="232" xr:uid="{00000000-0005-0000-0000-0000DA000000}"/>
    <cellStyle name="Vstup 5 2" xfId="275" xr:uid="{00000000-0005-0000-0000-0000DB000000}"/>
    <cellStyle name="Výpočet" xfId="26" builtinId="22" customBuiltin="1"/>
    <cellStyle name="Výpočet 2" xfId="118" xr:uid="{00000000-0005-0000-0000-0000DD000000}"/>
    <cellStyle name="Výpočet 2 2" xfId="119" xr:uid="{00000000-0005-0000-0000-0000DE000000}"/>
    <cellStyle name="Výpočet 3" xfId="162" xr:uid="{00000000-0005-0000-0000-0000DF000000}"/>
    <cellStyle name="Výpočet 3 2" xfId="185" xr:uid="{00000000-0005-0000-0000-0000E0000000}"/>
    <cellStyle name="Výpočet 3 2 2" xfId="264" xr:uid="{00000000-0005-0000-0000-0000E1000000}"/>
    <cellStyle name="Výpočet 3 3" xfId="279" xr:uid="{00000000-0005-0000-0000-0000E2000000}"/>
    <cellStyle name="Výpočet 4" xfId="178" xr:uid="{00000000-0005-0000-0000-0000E3000000}"/>
    <cellStyle name="Výpočet 4 2" xfId="190" xr:uid="{00000000-0005-0000-0000-0000E4000000}"/>
    <cellStyle name="Výpočet 4 2 2" xfId="262" xr:uid="{00000000-0005-0000-0000-0000E5000000}"/>
    <cellStyle name="Výpočet 4 3" xfId="272" xr:uid="{00000000-0005-0000-0000-0000E6000000}"/>
    <cellStyle name="Výpočet 5" xfId="224" xr:uid="{00000000-0005-0000-0000-0000E7000000}"/>
    <cellStyle name="Výpočet 5 2" xfId="259" xr:uid="{00000000-0005-0000-0000-0000E8000000}"/>
    <cellStyle name="Výstup" xfId="38" builtinId="21" customBuiltin="1"/>
    <cellStyle name="Výstup 2" xfId="120" xr:uid="{00000000-0005-0000-0000-0000EA000000}"/>
    <cellStyle name="Výstup 2 2" xfId="121" xr:uid="{00000000-0005-0000-0000-0000EB000000}"/>
    <cellStyle name="Výstup 3" xfId="174" xr:uid="{00000000-0005-0000-0000-0000EC000000}"/>
    <cellStyle name="Výstup 3 2" xfId="188" xr:uid="{00000000-0005-0000-0000-0000ED000000}"/>
    <cellStyle name="Výstup 3 2 2" xfId="271" xr:uid="{00000000-0005-0000-0000-0000EE000000}"/>
    <cellStyle name="Výstup 3 3" xfId="267" xr:uid="{00000000-0005-0000-0000-0000EF000000}"/>
    <cellStyle name="Výstup 4" xfId="181" xr:uid="{00000000-0005-0000-0000-0000F0000000}"/>
    <cellStyle name="Výstup 4 2" xfId="193" xr:uid="{00000000-0005-0000-0000-0000F1000000}"/>
    <cellStyle name="Výstup 4 2 2" xfId="270" xr:uid="{00000000-0005-0000-0000-0000F2000000}"/>
    <cellStyle name="Výstup 4 3" xfId="257" xr:uid="{00000000-0005-0000-0000-0000F3000000}"/>
    <cellStyle name="Výstup 5" xfId="236" xr:uid="{00000000-0005-0000-0000-0000F4000000}"/>
    <cellStyle name="Výstup 5 2" xfId="269" xr:uid="{00000000-0005-0000-0000-0000F5000000}"/>
    <cellStyle name="Vysvětlující text 2" xfId="122" xr:uid="{00000000-0005-0000-0000-0000F6000000}"/>
    <cellStyle name="Vysvětlující text 2 2" xfId="123" xr:uid="{00000000-0005-0000-0000-0000F7000000}"/>
    <cellStyle name="Vysvětlující text 3" xfId="163" xr:uid="{00000000-0005-0000-0000-0000F8000000}"/>
    <cellStyle name="Vysvětlující text 4" xfId="225" xr:uid="{00000000-0005-0000-0000-0000F9000000}"/>
    <cellStyle name="Vysvetľujúci text" xfId="27" builtinId="53" customBuiltin="1"/>
    <cellStyle name="Zlá" xfId="25" builtinId="27" customBuiltin="1"/>
    <cellStyle name="Zvýraznění 1 2" xfId="124" xr:uid="{00000000-0005-0000-0000-0000FC000000}"/>
    <cellStyle name="Zvýraznění 1 2 2" xfId="125" xr:uid="{00000000-0005-0000-0000-0000FD000000}"/>
    <cellStyle name="Zvýraznění 1 3" xfId="155" xr:uid="{00000000-0005-0000-0000-0000FE000000}"/>
    <cellStyle name="Zvýraznění 1 4" xfId="217" xr:uid="{00000000-0005-0000-0000-0000FF000000}"/>
    <cellStyle name="Zvýraznění 2 2" xfId="126" xr:uid="{00000000-0005-0000-0000-000000010000}"/>
    <cellStyle name="Zvýraznění 2 2 2" xfId="127" xr:uid="{00000000-0005-0000-0000-000001010000}"/>
    <cellStyle name="Zvýraznění 2 3" xfId="156" xr:uid="{00000000-0005-0000-0000-000002010000}"/>
    <cellStyle name="Zvýraznění 2 4" xfId="218" xr:uid="{00000000-0005-0000-0000-000003010000}"/>
    <cellStyle name="Zvýraznění 3 2" xfId="128" xr:uid="{00000000-0005-0000-0000-000004010000}"/>
    <cellStyle name="Zvýraznění 3 2 2" xfId="129" xr:uid="{00000000-0005-0000-0000-000005010000}"/>
    <cellStyle name="Zvýraznění 3 3" xfId="157" xr:uid="{00000000-0005-0000-0000-000006010000}"/>
    <cellStyle name="Zvýraznění 3 4" xfId="219" xr:uid="{00000000-0005-0000-0000-000007010000}"/>
    <cellStyle name="Zvýraznění 4 2" xfId="130" xr:uid="{00000000-0005-0000-0000-000008010000}"/>
    <cellStyle name="Zvýraznění 4 2 2" xfId="131" xr:uid="{00000000-0005-0000-0000-000009010000}"/>
    <cellStyle name="Zvýraznění 4 3" xfId="158" xr:uid="{00000000-0005-0000-0000-00000A010000}"/>
    <cellStyle name="Zvýraznění 4 4" xfId="220" xr:uid="{00000000-0005-0000-0000-00000B010000}"/>
    <cellStyle name="Zvýraznění 5 2" xfId="132" xr:uid="{00000000-0005-0000-0000-00000C010000}"/>
    <cellStyle name="Zvýraznění 5 2 2" xfId="133" xr:uid="{00000000-0005-0000-0000-00000D010000}"/>
    <cellStyle name="Zvýraznění 5 3" xfId="159" xr:uid="{00000000-0005-0000-0000-00000E010000}"/>
    <cellStyle name="Zvýraznění 5 4" xfId="221" xr:uid="{00000000-0005-0000-0000-00000F010000}"/>
    <cellStyle name="Zvýraznění 6 2" xfId="134" xr:uid="{00000000-0005-0000-0000-000010010000}"/>
    <cellStyle name="Zvýraznění 6 2 2" xfId="135" xr:uid="{00000000-0005-0000-0000-000011010000}"/>
    <cellStyle name="Zvýraznění 6 3" xfId="160" xr:uid="{00000000-0005-0000-0000-000012010000}"/>
    <cellStyle name="Zvýraznění 6 4" xfId="222" xr:uid="{00000000-0005-0000-0000-000013010000}"/>
    <cellStyle name="Zvýraznenie1" xfId="19" builtinId="29" customBuiltin="1"/>
    <cellStyle name="Zvýraznenie2" xfId="20" builtinId="33" customBuiltin="1"/>
    <cellStyle name="Zvýraznenie3" xfId="21" builtinId="37" customBuiltin="1"/>
    <cellStyle name="Zvýraznenie4" xfId="22" builtinId="41" customBuiltin="1"/>
    <cellStyle name="Zvýraznenie5" xfId="23" builtinId="45" customBuiltin="1"/>
    <cellStyle name="Zvýraznenie6" xfId="24" builtinId="49" customBuiltin="1"/>
  </cellStyles>
  <dxfs count="0"/>
  <tableStyles count="0" defaultTableStyle="TableStyleMedium2" defaultPivotStyle="PivotStyleLight16"/>
  <colors>
    <mruColors>
      <color rgb="FF00FF00"/>
      <color rgb="FF008000"/>
      <color rgb="FFFF00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HOBBY/Cen&#237;ky%20Hobby/Katalogy%20&#269;ernob&#237;l&#233;/Cen&#237;k%20hobby%2008-09/Katalog%20SK%2008-09/Katalog%20SR%202009%20z&#225;lohy/zelenina%20SR%20se%20zm&#283;nami%20k%202008.10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lenina 1"/>
      <sheetName val="INFO+konstanty"/>
    </sheetNames>
    <sheetDataSet>
      <sheetData sheetId="0" refreshError="1"/>
      <sheetData sheetId="1">
        <row r="2">
          <cell r="B2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AT438"/>
  <sheetViews>
    <sheetView showGridLines="0" view="pageBreakPreview" zoomScaleNormal="100" zoomScaleSheetLayoutView="100" workbookViewId="0">
      <pane xSplit="2" ySplit="3" topLeftCell="C281" activePane="bottomRight" state="frozen"/>
      <selection activeCell="C554" sqref="C554"/>
      <selection pane="topRight" activeCell="C554" sqref="C554"/>
      <selection pane="bottomLeft" activeCell="C554" sqref="C554"/>
      <selection pane="bottomRight" activeCell="J298" sqref="J298"/>
    </sheetView>
  </sheetViews>
  <sheetFormatPr defaultRowHeight="9.75"/>
  <cols>
    <col min="1" max="1" width="5.7109375" style="73" customWidth="1"/>
    <col min="2" max="2" width="20.7109375" style="27" customWidth="1"/>
    <col min="3" max="3" width="11.7109375" style="28" customWidth="1"/>
    <col min="4" max="4" width="5.7109375" style="28" customWidth="1"/>
    <col min="5" max="5" width="9.140625" style="29" customWidth="1"/>
    <col min="6" max="6" width="10" style="29" customWidth="1"/>
    <col min="7" max="7" width="5.7109375" style="30" customWidth="1"/>
    <col min="8" max="8" width="5" style="31" customWidth="1"/>
    <col min="9" max="9" width="3.42578125" style="32" customWidth="1"/>
    <col min="10" max="10" width="5.7109375" style="23" customWidth="1"/>
    <col min="11" max="11" width="12.140625" style="19" hidden="1" customWidth="1"/>
    <col min="12" max="12" width="5.28515625" style="19" customWidth="1"/>
    <col min="13" max="13" width="5.7109375" style="19" customWidth="1"/>
    <col min="14" max="14" width="17" style="66" hidden="1" customWidth="1"/>
    <col min="15" max="15" width="5.140625" style="19" customWidth="1"/>
    <col min="16" max="16" width="5.7109375" style="66" customWidth="1"/>
    <col min="17" max="17" width="5.7109375" style="19" customWidth="1"/>
    <col min="18" max="18" width="20.140625" style="66" hidden="1" customWidth="1"/>
    <col min="19" max="19" width="5.7109375" style="19" customWidth="1"/>
    <col min="20" max="20" width="5.7109375" style="66" customWidth="1"/>
    <col min="21" max="21" width="5.28515625" style="25" customWidth="1"/>
    <col min="22" max="22" width="8.140625" style="26" customWidth="1"/>
    <col min="23" max="23" width="5.7109375" style="71" customWidth="1"/>
    <col min="24" max="24" width="5.7109375" style="49" customWidth="1"/>
    <col min="25" max="26" width="5.7109375" style="1947" customWidth="1"/>
    <col min="27" max="27" width="5.7109375" style="1948" customWidth="1"/>
    <col min="28" max="46" width="9.140625" style="16"/>
    <col min="47" max="16384" width="9.140625" style="17"/>
  </cols>
  <sheetData>
    <row r="1" spans="1:46" s="13" customFormat="1" ht="15.95" customHeight="1" thickBot="1">
      <c r="A1" s="1386"/>
      <c r="B1" s="36" t="s">
        <v>0</v>
      </c>
      <c r="C1" s="2"/>
      <c r="D1" s="3"/>
      <c r="E1" s="4"/>
      <c r="F1" s="35"/>
      <c r="G1" s="4"/>
      <c r="H1" s="5"/>
      <c r="I1" s="6"/>
      <c r="J1" s="63"/>
      <c r="K1" s="76"/>
      <c r="L1" s="8"/>
      <c r="M1" s="33"/>
      <c r="N1" s="64"/>
      <c r="O1" s="6"/>
      <c r="P1" s="64"/>
      <c r="Q1" s="6"/>
      <c r="R1" s="64"/>
      <c r="S1" s="6"/>
      <c r="T1" s="67"/>
      <c r="U1" s="9"/>
      <c r="V1" s="11"/>
      <c r="W1" s="68"/>
      <c r="X1" s="7"/>
      <c r="Y1" s="1701"/>
      <c r="Z1" s="1702"/>
      <c r="AA1" s="1703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</row>
    <row r="2" spans="1:46" s="13" customFormat="1" ht="10.5" customHeight="1">
      <c r="A2" s="1980" t="s">
        <v>3</v>
      </c>
      <c r="B2" s="1982" t="s">
        <v>146</v>
      </c>
      <c r="C2" s="1984" t="s">
        <v>210</v>
      </c>
      <c r="D2" s="1985"/>
      <c r="E2" s="1985"/>
      <c r="F2" s="1986"/>
      <c r="G2" s="1991" t="s">
        <v>1</v>
      </c>
      <c r="H2" s="1991"/>
      <c r="I2" s="1991"/>
      <c r="J2" s="1991"/>
      <c r="K2" s="1991"/>
      <c r="L2" s="1371"/>
      <c r="M2" s="1993" t="s">
        <v>159</v>
      </c>
      <c r="N2" s="1994"/>
      <c r="O2" s="1994"/>
      <c r="P2" s="1994"/>
      <c r="Q2" s="1994"/>
      <c r="R2" s="1994"/>
      <c r="S2" s="1994"/>
      <c r="T2" s="1995"/>
      <c r="U2" s="1990" t="s">
        <v>160</v>
      </c>
      <c r="V2" s="1991"/>
      <c r="W2" s="1992"/>
      <c r="X2" s="1704"/>
      <c r="Y2" s="1704"/>
      <c r="Z2" s="1705"/>
      <c r="AA2" s="1705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</row>
    <row r="3" spans="1:46" s="14" customFormat="1" ht="66.75" customHeight="1" thickBot="1">
      <c r="A3" s="1981"/>
      <c r="B3" s="1983"/>
      <c r="C3" s="1987"/>
      <c r="D3" s="1988"/>
      <c r="E3" s="1988"/>
      <c r="F3" s="1989"/>
      <c r="G3" s="62" t="s">
        <v>211</v>
      </c>
      <c r="H3" s="52" t="s">
        <v>144</v>
      </c>
      <c r="I3" s="53" t="s">
        <v>2</v>
      </c>
      <c r="J3" s="1696" t="s">
        <v>212</v>
      </c>
      <c r="K3" s="1370" t="s">
        <v>213</v>
      </c>
      <c r="L3" s="54" t="s">
        <v>838</v>
      </c>
      <c r="M3" s="75" t="s">
        <v>211</v>
      </c>
      <c r="N3" s="77" t="s">
        <v>929</v>
      </c>
      <c r="O3" s="55" t="s">
        <v>144</v>
      </c>
      <c r="P3" s="1697" t="s">
        <v>212</v>
      </c>
      <c r="Q3" s="75" t="s">
        <v>211</v>
      </c>
      <c r="R3" s="77" t="s">
        <v>929</v>
      </c>
      <c r="S3" s="55" t="s">
        <v>144</v>
      </c>
      <c r="T3" s="1697" t="s">
        <v>212</v>
      </c>
      <c r="U3" s="1672" t="s">
        <v>214</v>
      </c>
      <c r="V3" s="52" t="s">
        <v>145</v>
      </c>
      <c r="W3" s="1698" t="s">
        <v>212</v>
      </c>
      <c r="X3" s="1706" t="s">
        <v>1131</v>
      </c>
      <c r="Y3" s="1706" t="s">
        <v>1134</v>
      </c>
      <c r="Z3" s="1706" t="s">
        <v>1132</v>
      </c>
      <c r="AA3" s="1706" t="s">
        <v>1133</v>
      </c>
    </row>
    <row r="4" spans="1:46" s="604" customFormat="1" ht="14.85" customHeight="1" thickBot="1">
      <c r="A4" s="777"/>
      <c r="B4" s="651" t="s">
        <v>252</v>
      </c>
      <c r="C4" s="594"/>
      <c r="D4" s="595"/>
      <c r="E4" s="596"/>
      <c r="F4" s="597"/>
      <c r="G4" s="598"/>
      <c r="H4" s="599" t="str">
        <f>IF(I4=1,0.38,IF(I4=2,0.45,IF(I4=3,0.57,IF(I4=4,0.74,IF(I4=5,0.86,IF(I4=6,1.12,IF(I4=7,1.46,IF(I4=8,1.79,""))))))))</f>
        <v/>
      </c>
      <c r="I4" s="600"/>
      <c r="J4" s="600"/>
      <c r="K4" s="601" t="str">
        <f>IF(A4=0," ",CONCATENATE("8590396",A4,"0",((CEILING((26+((VALUE(MID(A4,2,1)))+(VALUE(MID(A4,4,1)))))+(3*(14+((VALUE(MID(A4,1,1)))+(VALUE(MID(A4,3,1)))+"0"))),10))-((26+((VALUE(MID(A4,2,1)))+(VALUE(MID(A4,4,1)))))+(3*(14+((VALUE(MID(A4,1,1)))+(VALUE(MID(A4,3,1)))+"0")))))))</f>
        <v xml:space="preserve"> </v>
      </c>
      <c r="L4" s="601"/>
      <c r="M4" s="602"/>
      <c r="N4" s="600"/>
      <c r="O4" s="601"/>
      <c r="P4" s="600"/>
      <c r="Q4" s="601"/>
      <c r="R4" s="600"/>
      <c r="S4" s="601"/>
      <c r="T4" s="778"/>
      <c r="U4" s="601"/>
      <c r="V4" s="604" t="str">
        <f>IF(A4=""," ",IF(#REF!=0,ROUND((#REF!/23*#REF!),#REF!),#REF!))</f>
        <v xml:space="preserve"> </v>
      </c>
      <c r="W4" s="1390"/>
      <c r="X4" s="599"/>
      <c r="Y4" s="599"/>
      <c r="Z4" s="1707"/>
      <c r="AA4" s="1708"/>
    </row>
    <row r="5" spans="1:46" s="93" customFormat="1" ht="14.85" customHeight="1" thickBot="1">
      <c r="A5" s="78" t="s">
        <v>253</v>
      </c>
      <c r="B5" s="79" t="s">
        <v>252</v>
      </c>
      <c r="C5" s="1996"/>
      <c r="D5" s="1997"/>
      <c r="E5" s="1997"/>
      <c r="F5" s="1997"/>
      <c r="G5" s="80" t="s">
        <v>73</v>
      </c>
      <c r="H5" s="81">
        <v>0.77</v>
      </c>
      <c r="I5" s="83">
        <v>2</v>
      </c>
      <c r="J5" s="83"/>
      <c r="K5" s="84">
        <v>8585003201019</v>
      </c>
      <c r="L5" s="85">
        <v>1000</v>
      </c>
      <c r="M5" s="86"/>
      <c r="N5" s="87"/>
      <c r="O5" s="88"/>
      <c r="P5" s="89"/>
      <c r="Q5" s="86"/>
      <c r="R5" s="90"/>
      <c r="S5" s="88" t="s">
        <v>4</v>
      </c>
      <c r="T5" s="89"/>
      <c r="U5" s="91"/>
      <c r="V5" s="92" t="s">
        <v>4</v>
      </c>
      <c r="W5" s="89"/>
      <c r="X5" s="1709">
        <f>J5*H5</f>
        <v>0</v>
      </c>
      <c r="Y5" s="1710"/>
      <c r="Z5" s="1710"/>
      <c r="AA5" s="1710"/>
    </row>
    <row r="6" spans="1:46" s="791" customFormat="1" ht="14.85" customHeight="1" thickBot="1">
      <c r="A6" s="806"/>
      <c r="B6" s="824" t="s">
        <v>6</v>
      </c>
      <c r="C6" s="825"/>
      <c r="D6" s="825"/>
      <c r="E6" s="1539"/>
      <c r="F6" s="1539"/>
      <c r="G6" s="1540"/>
      <c r="H6" s="82" t="s">
        <v>1129</v>
      </c>
      <c r="I6" s="826"/>
      <c r="J6" s="826"/>
      <c r="K6" s="805" t="str">
        <f>IF(A6=0," ",CONCATENATE("8590396",A6,"0",((CEILING((26+((VALUE(MID(A6,2,1)))+(VALUE(MID(A6,4,1)))))+(3*(14+((VALUE(MID(A6,1,1)))+(VALUE(MID(A6,3,1)))+"0"))),10))-((26+((VALUE(MID(A6,2,1)))+(VALUE(MID(A6,4,1)))))+(3*(14+((VALUE(MID(A6,1,1)))+(VALUE(MID(A6,3,1)))+"0")))))))</f>
        <v xml:space="preserve"> </v>
      </c>
      <c r="L6" s="805"/>
      <c r="M6" s="1541"/>
      <c r="N6" s="826"/>
      <c r="O6" s="805"/>
      <c r="P6" s="826"/>
      <c r="Q6" s="805"/>
      <c r="R6" s="826"/>
      <c r="S6" s="805"/>
      <c r="T6" s="1542"/>
      <c r="U6" s="810"/>
      <c r="V6" s="810" t="s">
        <v>4</v>
      </c>
      <c r="W6" s="812"/>
      <c r="X6" s="1711"/>
      <c r="Y6" s="1711"/>
      <c r="Z6" s="1712"/>
      <c r="AA6" s="1713"/>
      <c r="AB6" s="790"/>
      <c r="AC6" s="790"/>
      <c r="AD6" s="790"/>
      <c r="AE6" s="790"/>
      <c r="AF6" s="790"/>
      <c r="AG6" s="790"/>
      <c r="AH6" s="790"/>
      <c r="AI6" s="790"/>
      <c r="AJ6" s="790"/>
      <c r="AK6" s="790"/>
      <c r="AL6" s="790"/>
      <c r="AM6" s="790"/>
      <c r="AN6" s="790"/>
      <c r="AO6" s="790"/>
      <c r="AP6" s="790"/>
      <c r="AQ6" s="790"/>
      <c r="AR6" s="790"/>
      <c r="AS6" s="790"/>
      <c r="AT6" s="790"/>
    </row>
    <row r="7" spans="1:46" s="791" customFormat="1" ht="14.85" customHeight="1">
      <c r="A7" s="948" t="s">
        <v>1085</v>
      </c>
      <c r="B7" s="761" t="s">
        <v>1076</v>
      </c>
      <c r="C7" s="2019" t="s">
        <v>1111</v>
      </c>
      <c r="D7" s="2020"/>
      <c r="E7" s="2020"/>
      <c r="F7" s="2021"/>
      <c r="G7" s="1548" t="s">
        <v>32</v>
      </c>
      <c r="H7" s="1374">
        <v>1.79</v>
      </c>
      <c r="I7" s="865">
        <v>6</v>
      </c>
      <c r="J7" s="865"/>
      <c r="K7" s="98">
        <v>8585003202047</v>
      </c>
      <c r="L7" s="956"/>
      <c r="M7" s="1579"/>
      <c r="N7" s="1186"/>
      <c r="O7" s="1551"/>
      <c r="P7" s="1552"/>
      <c r="Q7" s="1579"/>
      <c r="R7" s="1186"/>
      <c r="S7" s="1551"/>
      <c r="T7" s="1552"/>
      <c r="U7" s="869"/>
      <c r="V7" s="669"/>
      <c r="W7" s="1603"/>
      <c r="X7" s="1714">
        <f t="shared" ref="X7:X69" si="0">J7*H7</f>
        <v>0</v>
      </c>
      <c r="Y7" s="1715"/>
      <c r="Z7" s="1715"/>
      <c r="AA7" s="1716"/>
      <c r="AB7" s="790"/>
      <c r="AC7" s="790"/>
      <c r="AD7" s="790"/>
      <c r="AE7" s="790"/>
      <c r="AF7" s="790"/>
      <c r="AG7" s="790"/>
      <c r="AH7" s="790"/>
      <c r="AI7" s="790"/>
      <c r="AJ7" s="790"/>
      <c r="AK7" s="790"/>
      <c r="AL7" s="790"/>
      <c r="AM7" s="790"/>
      <c r="AN7" s="790"/>
      <c r="AO7" s="790"/>
      <c r="AP7" s="790"/>
      <c r="AQ7" s="790"/>
      <c r="AR7" s="790"/>
      <c r="AS7" s="790"/>
      <c r="AT7" s="790"/>
    </row>
    <row r="8" spans="1:46" s="93" customFormat="1" ht="14.85" customHeight="1">
      <c r="A8" s="109" t="s">
        <v>1108</v>
      </c>
      <c r="B8" s="1599" t="s">
        <v>1109</v>
      </c>
      <c r="C8" s="111" t="s">
        <v>1110</v>
      </c>
      <c r="D8" s="112"/>
      <c r="E8" s="1598"/>
      <c r="F8" s="1600"/>
      <c r="G8" s="115" t="s">
        <v>32</v>
      </c>
      <c r="H8" s="116">
        <v>1.79</v>
      </c>
      <c r="I8" s="117">
        <v>6</v>
      </c>
      <c r="J8" s="117"/>
      <c r="K8" s="118">
        <v>8585003201033</v>
      </c>
      <c r="L8" s="119"/>
      <c r="M8" s="123"/>
      <c r="N8" s="1601"/>
      <c r="O8" s="125"/>
      <c r="P8" s="126"/>
      <c r="Q8" s="1360"/>
      <c r="R8" s="1110"/>
      <c r="S8" s="1110"/>
      <c r="T8" s="1606"/>
      <c r="U8" s="123"/>
      <c r="V8" s="450"/>
      <c r="W8" s="1602"/>
      <c r="X8" s="116">
        <f t="shared" si="0"/>
        <v>0</v>
      </c>
      <c r="Y8" s="1717"/>
      <c r="Z8" s="1718"/>
      <c r="AA8" s="1719"/>
    </row>
    <row r="9" spans="1:46" s="107" customFormat="1" ht="14.85" customHeight="1">
      <c r="A9" s="1532" t="s">
        <v>254</v>
      </c>
      <c r="B9" s="761" t="s">
        <v>7</v>
      </c>
      <c r="C9" s="1533" t="s">
        <v>182</v>
      </c>
      <c r="D9" s="678"/>
      <c r="E9" s="729"/>
      <c r="F9" s="729"/>
      <c r="G9" s="1534" t="s">
        <v>132</v>
      </c>
      <c r="H9" s="116">
        <v>0.77</v>
      </c>
      <c r="I9" s="360">
        <v>2</v>
      </c>
      <c r="J9" s="360"/>
      <c r="K9" s="731">
        <v>8585003202016</v>
      </c>
      <c r="L9" s="1535">
        <v>1100</v>
      </c>
      <c r="M9" s="413">
        <v>10</v>
      </c>
      <c r="N9" s="360">
        <v>8584086002018</v>
      </c>
      <c r="O9" s="414">
        <v>3.5434060000000001</v>
      </c>
      <c r="P9" s="416"/>
      <c r="Q9" s="459"/>
      <c r="R9" s="444"/>
      <c r="S9" s="1536"/>
      <c r="T9" s="1537"/>
      <c r="U9" s="413">
        <v>0.1</v>
      </c>
      <c r="V9" s="502">
        <v>321</v>
      </c>
      <c r="W9" s="1538"/>
      <c r="X9" s="1522">
        <f t="shared" si="0"/>
        <v>0</v>
      </c>
      <c r="Y9" s="1720">
        <f t="shared" ref="Y9:Y69" si="1">P9*O9</f>
        <v>0</v>
      </c>
      <c r="Z9" s="1721"/>
      <c r="AA9" s="1722">
        <f t="shared" ref="AA9:AA69" si="2">W9*V9</f>
        <v>0</v>
      </c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</row>
    <row r="10" spans="1:46" s="93" customFormat="1" ht="14.85" customHeight="1">
      <c r="A10" s="109" t="s">
        <v>230</v>
      </c>
      <c r="B10" s="110" t="s">
        <v>232</v>
      </c>
      <c r="C10" s="111" t="s">
        <v>234</v>
      </c>
      <c r="D10" s="112"/>
      <c r="E10" s="113"/>
      <c r="F10" s="114"/>
      <c r="G10" s="115" t="s">
        <v>132</v>
      </c>
      <c r="H10" s="116">
        <v>0.77</v>
      </c>
      <c r="I10" s="117">
        <v>2</v>
      </c>
      <c r="J10" s="117"/>
      <c r="K10" s="118">
        <v>8585003202023</v>
      </c>
      <c r="L10" s="119">
        <v>1100</v>
      </c>
      <c r="M10" s="120">
        <v>10</v>
      </c>
      <c r="N10" s="117">
        <v>8584086002025</v>
      </c>
      <c r="O10" s="121">
        <v>3.5434060000000001</v>
      </c>
      <c r="P10" s="122"/>
      <c r="Q10" s="123"/>
      <c r="R10" s="124"/>
      <c r="S10" s="125"/>
      <c r="T10" s="126"/>
      <c r="U10" s="127">
        <v>0.1</v>
      </c>
      <c r="V10" s="129">
        <v>321</v>
      </c>
      <c r="W10" s="130"/>
      <c r="X10" s="116">
        <f t="shared" si="0"/>
        <v>0</v>
      </c>
      <c r="Y10" s="1723">
        <f t="shared" si="1"/>
        <v>0</v>
      </c>
      <c r="Z10" s="1717"/>
      <c r="AA10" s="1724">
        <f t="shared" si="2"/>
        <v>0</v>
      </c>
    </row>
    <row r="11" spans="1:46" s="93" customFormat="1" ht="14.85" customHeight="1" thickBot="1">
      <c r="A11" s="131" t="s">
        <v>231</v>
      </c>
      <c r="B11" s="132" t="s">
        <v>233</v>
      </c>
      <c r="C11" s="2015" t="s">
        <v>1096</v>
      </c>
      <c r="D11" s="2016"/>
      <c r="E11" s="2016"/>
      <c r="F11" s="133"/>
      <c r="G11" s="134" t="s">
        <v>132</v>
      </c>
      <c r="H11" s="1580">
        <v>0.77</v>
      </c>
      <c r="I11" s="136">
        <v>2</v>
      </c>
      <c r="J11" s="136"/>
      <c r="K11" s="137"/>
      <c r="L11" s="138">
        <v>1100</v>
      </c>
      <c r="M11" s="139">
        <v>10</v>
      </c>
      <c r="N11" s="136">
        <v>8584086002032</v>
      </c>
      <c r="O11" s="140">
        <v>3.5434060000000001</v>
      </c>
      <c r="P11" s="142"/>
      <c r="Q11" s="143"/>
      <c r="R11" s="144"/>
      <c r="S11" s="145"/>
      <c r="T11" s="146"/>
      <c r="U11" s="147">
        <v>0.1</v>
      </c>
      <c r="V11" s="149">
        <v>321</v>
      </c>
      <c r="W11" s="150"/>
      <c r="X11" s="135">
        <f t="shared" si="0"/>
        <v>0</v>
      </c>
      <c r="Y11" s="1725">
        <f t="shared" si="1"/>
        <v>0</v>
      </c>
      <c r="Z11" s="145"/>
      <c r="AA11" s="1726">
        <f t="shared" si="2"/>
        <v>0</v>
      </c>
    </row>
    <row r="12" spans="1:46" s="789" customFormat="1" ht="14.85" customHeight="1" thickBot="1">
      <c r="A12" s="777"/>
      <c r="B12" s="651" t="s">
        <v>226</v>
      </c>
      <c r="C12" s="595"/>
      <c r="D12" s="595"/>
      <c r="E12" s="597"/>
      <c r="F12" s="597"/>
      <c r="G12" s="598"/>
      <c r="H12" s="82" t="s">
        <v>1129</v>
      </c>
      <c r="I12" s="600"/>
      <c r="J12" s="600"/>
      <c r="K12" s="600"/>
      <c r="L12" s="601"/>
      <c r="M12" s="686"/>
      <c r="N12" s="600"/>
      <c r="O12" s="1592"/>
      <c r="P12" s="792"/>
      <c r="Q12" s="679"/>
      <c r="R12" s="793"/>
      <c r="S12" s="680"/>
      <c r="T12" s="779"/>
      <c r="U12" s="679"/>
      <c r="V12" s="682" t="s">
        <v>4</v>
      </c>
      <c r="W12" s="779"/>
      <c r="X12" s="599"/>
      <c r="Y12" s="680"/>
      <c r="Z12" s="1727"/>
      <c r="AA12" s="1727"/>
      <c r="AB12" s="604"/>
      <c r="AC12" s="604"/>
      <c r="AD12" s="604"/>
      <c r="AE12" s="604"/>
      <c r="AF12" s="604"/>
      <c r="AG12" s="604"/>
      <c r="AH12" s="604"/>
      <c r="AI12" s="604"/>
      <c r="AJ12" s="604"/>
      <c r="AK12" s="604"/>
      <c r="AL12" s="604"/>
      <c r="AM12" s="604"/>
      <c r="AN12" s="604"/>
      <c r="AO12" s="604"/>
      <c r="AP12" s="604"/>
      <c r="AQ12" s="604"/>
      <c r="AR12" s="604"/>
      <c r="AS12" s="604"/>
      <c r="AT12" s="604"/>
    </row>
    <row r="13" spans="1:46" s="165" customFormat="1" ht="14.85" customHeight="1" thickBot="1">
      <c r="A13" s="78" t="s">
        <v>227</v>
      </c>
      <c r="B13" s="151" t="s">
        <v>228</v>
      </c>
      <c r="C13" s="152" t="s">
        <v>187</v>
      </c>
      <c r="D13" s="153"/>
      <c r="E13" s="154"/>
      <c r="F13" s="154"/>
      <c r="G13" s="155">
        <v>35</v>
      </c>
      <c r="H13" s="81">
        <v>1.79</v>
      </c>
      <c r="I13" s="157">
        <v>6</v>
      </c>
      <c r="J13" s="157"/>
      <c r="K13" s="158">
        <v>8585003202528</v>
      </c>
      <c r="L13" s="159">
        <v>160</v>
      </c>
      <c r="M13" s="155">
        <v>250</v>
      </c>
      <c r="N13" s="157">
        <v>8584086002520</v>
      </c>
      <c r="O13" s="140">
        <v>4.158728</v>
      </c>
      <c r="P13" s="160"/>
      <c r="Q13" s="155">
        <v>500</v>
      </c>
      <c r="R13" s="161">
        <v>8584086102527</v>
      </c>
      <c r="S13" s="100">
        <v>7.64231557870872</v>
      </c>
      <c r="T13" s="160"/>
      <c r="U13" s="162">
        <v>3</v>
      </c>
      <c r="V13" s="163">
        <v>11.9</v>
      </c>
      <c r="W13" s="164"/>
      <c r="X13" s="81">
        <f t="shared" si="0"/>
        <v>0</v>
      </c>
      <c r="Y13" s="1728">
        <f t="shared" si="1"/>
        <v>0</v>
      </c>
      <c r="Z13" s="1728">
        <f t="shared" ref="Z13:Z68" si="3">T13*S13</f>
        <v>0</v>
      </c>
      <c r="AA13" s="1729">
        <f t="shared" si="2"/>
        <v>0</v>
      </c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</row>
    <row r="14" spans="1:46" s="791" customFormat="1" ht="14.85" customHeight="1" thickBot="1">
      <c r="A14" s="777"/>
      <c r="B14" s="781" t="s">
        <v>1008</v>
      </c>
      <c r="C14" s="781"/>
      <c r="D14" s="781"/>
      <c r="E14" s="794"/>
      <c r="F14" s="794"/>
      <c r="G14" s="795"/>
      <c r="H14" s="82" t="s">
        <v>1129</v>
      </c>
      <c r="I14" s="783"/>
      <c r="J14" s="783"/>
      <c r="K14" s="783" t="str">
        <f>IF(A14=0," ",CONCATENATE("8590396",A14,"0",((CEILING((26+((VALUE(MID(A14,2,1)))+(VALUE(MID(A14,4,1)))))+(3*(14+((VALUE(MID(A14,1,1)))+(VALUE(MID(A14,3,1)))+"0"))),10))-((26+((VALUE(MID(A14,2,1)))+(VALUE(MID(A14,4,1)))))+(3*(14+((VALUE(MID(A14,1,1)))+(VALUE(MID(A14,3,1)))+"0")))))))</f>
        <v xml:space="preserve"> </v>
      </c>
      <c r="L14" s="784"/>
      <c r="M14" s="785"/>
      <c r="N14" s="783"/>
      <c r="O14" s="601"/>
      <c r="P14" s="783"/>
      <c r="Q14" s="784"/>
      <c r="R14" s="783"/>
      <c r="S14" s="1383"/>
      <c r="T14" s="786"/>
      <c r="U14" s="787"/>
      <c r="V14" s="796" t="s">
        <v>4</v>
      </c>
      <c r="W14" s="788"/>
      <c r="X14" s="782"/>
      <c r="Y14" s="782"/>
      <c r="Z14" s="1730"/>
      <c r="AA14" s="1731"/>
      <c r="AB14" s="790"/>
      <c r="AC14" s="790"/>
      <c r="AD14" s="790"/>
      <c r="AE14" s="790"/>
      <c r="AF14" s="790"/>
      <c r="AG14" s="790"/>
      <c r="AH14" s="790"/>
      <c r="AI14" s="790"/>
      <c r="AJ14" s="790"/>
      <c r="AK14" s="790"/>
      <c r="AL14" s="790"/>
      <c r="AM14" s="790"/>
      <c r="AN14" s="790"/>
      <c r="AO14" s="790"/>
      <c r="AP14" s="790"/>
      <c r="AQ14" s="790"/>
      <c r="AR14" s="790"/>
      <c r="AS14" s="790"/>
      <c r="AT14" s="790"/>
    </row>
    <row r="15" spans="1:46" s="108" customFormat="1" ht="14.85" customHeight="1">
      <c r="A15" s="166" t="s">
        <v>255</v>
      </c>
      <c r="B15" s="167" t="s">
        <v>513</v>
      </c>
      <c r="C15" s="2017" t="s">
        <v>512</v>
      </c>
      <c r="D15" s="2018"/>
      <c r="E15" s="2018"/>
      <c r="F15" s="2018"/>
      <c r="G15" s="99">
        <v>0.8</v>
      </c>
      <c r="H15" s="1374">
        <v>0.95</v>
      </c>
      <c r="I15" s="168">
        <v>3</v>
      </c>
      <c r="J15" s="168"/>
      <c r="K15" s="169">
        <v>8585003202726</v>
      </c>
      <c r="L15" s="170">
        <v>1000</v>
      </c>
      <c r="M15" s="171">
        <v>10</v>
      </c>
      <c r="N15" s="98">
        <v>8584086002728</v>
      </c>
      <c r="O15" s="172">
        <v>3.3312260000000005</v>
      </c>
      <c r="P15" s="102"/>
      <c r="Q15" s="103"/>
      <c r="R15" s="311"/>
      <c r="S15" s="174"/>
      <c r="T15" s="104"/>
      <c r="U15" s="171">
        <v>0.3</v>
      </c>
      <c r="V15" s="175">
        <v>298</v>
      </c>
      <c r="W15" s="204"/>
      <c r="X15" s="1732">
        <f t="shared" si="0"/>
        <v>0</v>
      </c>
      <c r="Y15" s="1733">
        <f t="shared" si="1"/>
        <v>0</v>
      </c>
      <c r="Z15" s="1734"/>
      <c r="AA15" s="1735">
        <f t="shared" si="2"/>
        <v>0</v>
      </c>
    </row>
    <row r="16" spans="1:46" s="108" customFormat="1" ht="14.85" customHeight="1" thickBot="1">
      <c r="A16" s="176" t="s">
        <v>8</v>
      </c>
      <c r="B16" s="177" t="s">
        <v>9</v>
      </c>
      <c r="C16" s="178" t="s">
        <v>10</v>
      </c>
      <c r="D16" s="179"/>
      <c r="E16" s="180"/>
      <c r="F16" s="180"/>
      <c r="G16" s="181">
        <v>0.8</v>
      </c>
      <c r="H16" s="135">
        <v>0.77</v>
      </c>
      <c r="I16" s="182">
        <v>2</v>
      </c>
      <c r="J16" s="183"/>
      <c r="K16" s="184">
        <v>8585003202733</v>
      </c>
      <c r="L16" s="138">
        <v>1000</v>
      </c>
      <c r="M16" s="181">
        <v>10</v>
      </c>
      <c r="N16" s="136">
        <v>8584086002735</v>
      </c>
      <c r="O16" s="186">
        <v>2.291544</v>
      </c>
      <c r="P16" s="187"/>
      <c r="Q16" s="188"/>
      <c r="R16" s="189"/>
      <c r="S16" s="145"/>
      <c r="T16" s="190"/>
      <c r="U16" s="191">
        <v>0.3</v>
      </c>
      <c r="V16" s="192">
        <v>128</v>
      </c>
      <c r="W16" s="193"/>
      <c r="X16" s="1736">
        <f t="shared" si="0"/>
        <v>0</v>
      </c>
      <c r="Y16" s="1737">
        <f t="shared" si="1"/>
        <v>0</v>
      </c>
      <c r="Z16" s="1738"/>
      <c r="AA16" s="1739">
        <f t="shared" si="2"/>
        <v>0</v>
      </c>
    </row>
    <row r="17" spans="1:46" s="791" customFormat="1" ht="14.85" customHeight="1" thickBot="1">
      <c r="A17" s="777"/>
      <c r="B17" s="651" t="s">
        <v>786</v>
      </c>
      <c r="C17" s="595"/>
      <c r="D17" s="595"/>
      <c r="E17" s="794"/>
      <c r="F17" s="794"/>
      <c r="G17" s="795"/>
      <c r="H17" s="82" t="s">
        <v>1129</v>
      </c>
      <c r="I17" s="783"/>
      <c r="J17" s="783"/>
      <c r="K17" s="783" t="str">
        <f>IF(A17=0," ",CONCATENATE("8590396",A17,"0",((CEILING((26+((VALUE(MID(A17,2,1)))+(VALUE(MID(A17,4,1)))))+(3*(14+((VALUE(MID(A17,1,1)))+(VALUE(MID(A17,3,1)))+"0"))),10))-((26+((VALUE(MID(A17,2,1)))+(VALUE(MID(A17,4,1)))))+(3*(14+((VALUE(MID(A17,1,1)))+(VALUE(MID(A17,3,1)))+"0")))))))</f>
        <v xml:space="preserve"> </v>
      </c>
      <c r="L17" s="784"/>
      <c r="M17" s="797"/>
      <c r="N17" s="783"/>
      <c r="O17" s="782"/>
      <c r="P17" s="783"/>
      <c r="Q17" s="782"/>
      <c r="R17" s="783"/>
      <c r="S17" s="1383"/>
      <c r="T17" s="786"/>
      <c r="U17" s="787"/>
      <c r="V17" s="796" t="s">
        <v>4</v>
      </c>
      <c r="W17" s="788"/>
      <c r="X17" s="782"/>
      <c r="Y17" s="782"/>
      <c r="Z17" s="1730"/>
      <c r="AA17" s="1731"/>
      <c r="AB17" s="790"/>
      <c r="AC17" s="790"/>
      <c r="AD17" s="790"/>
      <c r="AE17" s="790"/>
      <c r="AF17" s="790"/>
      <c r="AG17" s="790"/>
      <c r="AH17" s="790"/>
      <c r="AI17" s="790"/>
      <c r="AJ17" s="790"/>
      <c r="AK17" s="790"/>
      <c r="AL17" s="790"/>
      <c r="AM17" s="790"/>
      <c r="AN17" s="790"/>
      <c r="AO17" s="790"/>
      <c r="AP17" s="790"/>
      <c r="AQ17" s="790"/>
      <c r="AR17" s="790"/>
      <c r="AS17" s="790"/>
      <c r="AT17" s="790"/>
    </row>
    <row r="18" spans="1:46" s="107" customFormat="1" ht="14.85" customHeight="1">
      <c r="A18" s="166" t="s">
        <v>11</v>
      </c>
      <c r="B18" s="194" t="s">
        <v>12</v>
      </c>
      <c r="C18" s="195" t="s">
        <v>13</v>
      </c>
      <c r="D18" s="196"/>
      <c r="E18" s="197"/>
      <c r="F18" s="197"/>
      <c r="G18" s="198">
        <v>2</v>
      </c>
      <c r="H18" s="1374">
        <v>0.77</v>
      </c>
      <c r="I18" s="200">
        <v>2</v>
      </c>
      <c r="J18" s="201"/>
      <c r="K18" s="200">
        <v>8585003203013</v>
      </c>
      <c r="L18" s="202">
        <v>900</v>
      </c>
      <c r="M18" s="198">
        <v>25</v>
      </c>
      <c r="N18" s="203">
        <v>8584086003015</v>
      </c>
      <c r="O18" s="100">
        <v>2.2680000000000002</v>
      </c>
      <c r="P18" s="204"/>
      <c r="Q18" s="205">
        <v>250</v>
      </c>
      <c r="R18" s="206">
        <v>8584086103012</v>
      </c>
      <c r="S18" s="100">
        <v>20.247506844364807</v>
      </c>
      <c r="T18" s="204"/>
      <c r="U18" s="205">
        <v>0.5</v>
      </c>
      <c r="V18" s="207">
        <v>76.2</v>
      </c>
      <c r="W18" s="204"/>
      <c r="X18" s="1740">
        <f t="shared" si="0"/>
        <v>0</v>
      </c>
      <c r="Y18" s="1735">
        <f t="shared" si="1"/>
        <v>0</v>
      </c>
      <c r="Z18" s="1735">
        <f t="shared" si="3"/>
        <v>0</v>
      </c>
      <c r="AA18" s="1735">
        <f t="shared" si="2"/>
        <v>0</v>
      </c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</row>
    <row r="19" spans="1:46" s="107" customFormat="1" ht="14.85" customHeight="1">
      <c r="A19" s="109" t="s">
        <v>14</v>
      </c>
      <c r="B19" s="208" t="s">
        <v>15</v>
      </c>
      <c r="C19" s="209" t="s">
        <v>16</v>
      </c>
      <c r="D19" s="210"/>
      <c r="E19" s="211"/>
      <c r="F19" s="211"/>
      <c r="G19" s="212">
        <v>2</v>
      </c>
      <c r="H19" s="116">
        <v>0.77</v>
      </c>
      <c r="I19" s="214">
        <v>2</v>
      </c>
      <c r="J19" s="215"/>
      <c r="K19" s="214">
        <v>8585003203037</v>
      </c>
      <c r="L19" s="216">
        <v>900</v>
      </c>
      <c r="M19" s="120">
        <v>25</v>
      </c>
      <c r="N19" s="117">
        <v>8584086003039</v>
      </c>
      <c r="O19" s="217">
        <v>2.213676</v>
      </c>
      <c r="P19" s="122"/>
      <c r="Q19" s="219">
        <v>250</v>
      </c>
      <c r="R19" s="220">
        <v>8584086103036</v>
      </c>
      <c r="S19" s="121">
        <v>19.700623813178886</v>
      </c>
      <c r="T19" s="122"/>
      <c r="U19" s="221">
        <v>0.5</v>
      </c>
      <c r="V19" s="222">
        <v>74.2</v>
      </c>
      <c r="W19" s="223"/>
      <c r="X19" s="1741">
        <f t="shared" si="0"/>
        <v>0</v>
      </c>
      <c r="Y19" s="1723">
        <f t="shared" si="1"/>
        <v>0</v>
      </c>
      <c r="Z19" s="1723">
        <f t="shared" si="3"/>
        <v>0</v>
      </c>
      <c r="AA19" s="1742">
        <f t="shared" si="2"/>
        <v>0</v>
      </c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</row>
    <row r="20" spans="1:46" s="107" customFormat="1" ht="14.85" customHeight="1">
      <c r="A20" s="109" t="s">
        <v>17</v>
      </c>
      <c r="B20" s="208" t="s">
        <v>18</v>
      </c>
      <c r="C20" s="209" t="s">
        <v>13</v>
      </c>
      <c r="D20" s="210"/>
      <c r="E20" s="211"/>
      <c r="F20" s="211"/>
      <c r="G20" s="212">
        <v>2</v>
      </c>
      <c r="H20" s="116">
        <v>0.77</v>
      </c>
      <c r="I20" s="214">
        <v>2</v>
      </c>
      <c r="J20" s="215"/>
      <c r="K20" s="214">
        <v>8585003203020</v>
      </c>
      <c r="L20" s="216">
        <v>900</v>
      </c>
      <c r="M20" s="120">
        <v>25</v>
      </c>
      <c r="N20" s="117">
        <v>8584086003022</v>
      </c>
      <c r="O20" s="121">
        <v>2.213676</v>
      </c>
      <c r="P20" s="122"/>
      <c r="Q20" s="128">
        <v>250</v>
      </c>
      <c r="R20" s="225">
        <v>8584086103029</v>
      </c>
      <c r="S20" s="121">
        <v>19.700623813178886</v>
      </c>
      <c r="T20" s="122"/>
      <c r="U20" s="221">
        <v>0.5</v>
      </c>
      <c r="V20" s="222">
        <v>74.2</v>
      </c>
      <c r="W20" s="223"/>
      <c r="X20" s="1741">
        <f t="shared" si="0"/>
        <v>0</v>
      </c>
      <c r="Y20" s="1723">
        <f t="shared" si="1"/>
        <v>0</v>
      </c>
      <c r="Z20" s="1723">
        <f t="shared" si="3"/>
        <v>0</v>
      </c>
      <c r="AA20" s="1742">
        <f t="shared" si="2"/>
        <v>0</v>
      </c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</row>
    <row r="21" spans="1:46" s="107" customFormat="1" ht="14.85" customHeight="1">
      <c r="A21" s="109" t="s">
        <v>257</v>
      </c>
      <c r="B21" s="208" t="s">
        <v>256</v>
      </c>
      <c r="C21" s="209" t="s">
        <v>514</v>
      </c>
      <c r="D21" s="210"/>
      <c r="E21" s="226"/>
      <c r="F21" s="211"/>
      <c r="G21" s="212">
        <v>2</v>
      </c>
      <c r="H21" s="116">
        <v>0.77</v>
      </c>
      <c r="I21" s="214">
        <v>2</v>
      </c>
      <c r="J21" s="215"/>
      <c r="K21" s="214">
        <v>8585003204027</v>
      </c>
      <c r="L21" s="216">
        <v>900</v>
      </c>
      <c r="M21" s="120">
        <v>25</v>
      </c>
      <c r="N21" s="117">
        <v>8584086004029</v>
      </c>
      <c r="O21" s="121">
        <v>3.0844800000000006</v>
      </c>
      <c r="P21" s="122"/>
      <c r="Q21" s="227"/>
      <c r="R21" s="228"/>
      <c r="S21" s="125"/>
      <c r="T21" s="126"/>
      <c r="U21" s="221">
        <v>0.5</v>
      </c>
      <c r="V21" s="222">
        <v>93.1</v>
      </c>
      <c r="W21" s="223"/>
      <c r="X21" s="1741">
        <f t="shared" si="0"/>
        <v>0</v>
      </c>
      <c r="Y21" s="1723">
        <f t="shared" si="1"/>
        <v>0</v>
      </c>
      <c r="Z21" s="1717"/>
      <c r="AA21" s="1742">
        <f t="shared" si="2"/>
        <v>0</v>
      </c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</row>
    <row r="22" spans="1:46" s="107" customFormat="1" ht="14.85" customHeight="1" thickBot="1">
      <c r="A22" s="131" t="s">
        <v>19</v>
      </c>
      <c r="B22" s="229" t="s">
        <v>20</v>
      </c>
      <c r="C22" s="230" t="s">
        <v>21</v>
      </c>
      <c r="D22" s="231"/>
      <c r="E22" s="232"/>
      <c r="F22" s="232"/>
      <c r="G22" s="233">
        <v>2</v>
      </c>
      <c r="H22" s="1580">
        <v>0.77</v>
      </c>
      <c r="I22" s="235">
        <v>2</v>
      </c>
      <c r="J22" s="236"/>
      <c r="K22" s="235">
        <v>8585003205017</v>
      </c>
      <c r="L22" s="237">
        <v>900</v>
      </c>
      <c r="M22" s="139">
        <v>25</v>
      </c>
      <c r="N22" s="136">
        <v>8584086005019</v>
      </c>
      <c r="O22" s="140">
        <v>2.5174800000000004</v>
      </c>
      <c r="P22" s="142"/>
      <c r="Q22" s="238"/>
      <c r="R22" s="239"/>
      <c r="S22" s="145"/>
      <c r="T22" s="240"/>
      <c r="U22" s="241">
        <v>0.5</v>
      </c>
      <c r="V22" s="242">
        <v>84.5</v>
      </c>
      <c r="W22" s="243"/>
      <c r="X22" s="1743">
        <f t="shared" si="0"/>
        <v>0</v>
      </c>
      <c r="Y22" s="1725">
        <f t="shared" si="1"/>
        <v>0</v>
      </c>
      <c r="Z22" s="1744"/>
      <c r="AA22" s="1745">
        <f t="shared" si="2"/>
        <v>0</v>
      </c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</row>
    <row r="23" spans="1:46" s="791" customFormat="1" ht="14.85" customHeight="1" thickBot="1">
      <c r="A23" s="777"/>
      <c r="B23" s="651" t="s">
        <v>787</v>
      </c>
      <c r="C23" s="595"/>
      <c r="D23" s="595"/>
      <c r="E23" s="794"/>
      <c r="F23" s="794"/>
      <c r="G23" s="795"/>
      <c r="H23" s="82" t="s">
        <v>1129</v>
      </c>
      <c r="I23" s="783"/>
      <c r="J23" s="783"/>
      <c r="K23" s="783"/>
      <c r="L23" s="784"/>
      <c r="M23" s="797"/>
      <c r="N23" s="783"/>
      <c r="O23" s="782"/>
      <c r="P23" s="783"/>
      <c r="Q23" s="782"/>
      <c r="R23" s="783"/>
      <c r="S23" s="782"/>
      <c r="T23" s="786"/>
      <c r="U23" s="787"/>
      <c r="V23" s="796" t="s">
        <v>4</v>
      </c>
      <c r="W23" s="788"/>
      <c r="X23" s="782"/>
      <c r="Y23" s="782"/>
      <c r="Z23" s="1730"/>
      <c r="AA23" s="1731"/>
      <c r="AB23" s="790"/>
      <c r="AC23" s="790"/>
      <c r="AD23" s="790"/>
      <c r="AE23" s="790"/>
      <c r="AF23" s="790"/>
      <c r="AG23" s="790"/>
      <c r="AH23" s="790"/>
      <c r="AI23" s="790"/>
      <c r="AJ23" s="790"/>
      <c r="AK23" s="790"/>
      <c r="AL23" s="790"/>
      <c r="AM23" s="790"/>
      <c r="AN23" s="790"/>
      <c r="AO23" s="790"/>
      <c r="AP23" s="790"/>
      <c r="AQ23" s="790"/>
      <c r="AR23" s="790"/>
      <c r="AS23" s="790"/>
      <c r="AT23" s="790"/>
    </row>
    <row r="24" spans="1:46" s="107" customFormat="1" ht="14.85" customHeight="1">
      <c r="A24" s="166" t="s">
        <v>22</v>
      </c>
      <c r="B24" s="194" t="s">
        <v>23</v>
      </c>
      <c r="C24" s="195" t="s">
        <v>24</v>
      </c>
      <c r="D24" s="196"/>
      <c r="E24" s="197"/>
      <c r="F24" s="197"/>
      <c r="G24" s="198">
        <v>2</v>
      </c>
      <c r="H24" s="1374">
        <v>0.77</v>
      </c>
      <c r="I24" s="200">
        <v>2</v>
      </c>
      <c r="J24" s="201"/>
      <c r="K24" s="200">
        <v>8585003206021</v>
      </c>
      <c r="L24" s="202">
        <v>900</v>
      </c>
      <c r="M24" s="99">
        <v>25</v>
      </c>
      <c r="N24" s="98">
        <v>8584086006023</v>
      </c>
      <c r="O24" s="100">
        <v>2.8906200000000002</v>
      </c>
      <c r="P24" s="102"/>
      <c r="Q24" s="99">
        <v>250</v>
      </c>
      <c r="R24" s="245">
        <v>8584086106020</v>
      </c>
      <c r="S24" s="172">
        <v>27.570167328337927</v>
      </c>
      <c r="T24" s="247"/>
      <c r="U24" s="205">
        <v>0.5</v>
      </c>
      <c r="V24" s="248">
        <v>87</v>
      </c>
      <c r="W24" s="204"/>
      <c r="X24" s="1740">
        <f t="shared" si="0"/>
        <v>0</v>
      </c>
      <c r="Y24" s="1733">
        <f t="shared" si="1"/>
        <v>0</v>
      </c>
      <c r="Z24" s="1746">
        <f t="shared" si="3"/>
        <v>0</v>
      </c>
      <c r="AA24" s="1735">
        <f t="shared" si="2"/>
        <v>0</v>
      </c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</row>
    <row r="25" spans="1:46" s="107" customFormat="1" ht="14.85" customHeight="1" thickBot="1">
      <c r="A25" s="131" t="s">
        <v>25</v>
      </c>
      <c r="B25" s="229" t="s">
        <v>26</v>
      </c>
      <c r="C25" s="230" t="s">
        <v>24</v>
      </c>
      <c r="D25" s="231"/>
      <c r="E25" s="232"/>
      <c r="F25" s="232"/>
      <c r="G25" s="233">
        <v>2</v>
      </c>
      <c r="H25" s="135">
        <v>0.77</v>
      </c>
      <c r="I25" s="235">
        <v>2</v>
      </c>
      <c r="J25" s="236"/>
      <c r="K25" s="235">
        <v>8585003206014</v>
      </c>
      <c r="L25" s="237">
        <v>900</v>
      </c>
      <c r="M25" s="139">
        <v>25</v>
      </c>
      <c r="N25" s="136">
        <v>8584086006016</v>
      </c>
      <c r="O25" s="140">
        <v>2.8906200000000002</v>
      </c>
      <c r="P25" s="142"/>
      <c r="Q25" s="139">
        <v>250</v>
      </c>
      <c r="R25" s="249">
        <v>8584086106013</v>
      </c>
      <c r="S25" s="250">
        <v>27.570167328337927</v>
      </c>
      <c r="T25" s="150"/>
      <c r="U25" s="241">
        <v>0.5</v>
      </c>
      <c r="V25" s="242">
        <v>87</v>
      </c>
      <c r="W25" s="243"/>
      <c r="X25" s="1743">
        <f t="shared" si="0"/>
        <v>0</v>
      </c>
      <c r="Y25" s="1725">
        <f t="shared" si="1"/>
        <v>0</v>
      </c>
      <c r="Z25" s="1726">
        <f t="shared" si="3"/>
        <v>0</v>
      </c>
      <c r="AA25" s="1745">
        <f t="shared" si="2"/>
        <v>0</v>
      </c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</row>
    <row r="26" spans="1:46" s="791" customFormat="1" ht="14.85" customHeight="1" thickBot="1">
      <c r="A26" s="777"/>
      <c r="B26" s="651" t="s">
        <v>788</v>
      </c>
      <c r="C26" s="595"/>
      <c r="D26" s="595"/>
      <c r="E26" s="794"/>
      <c r="F26" s="794"/>
      <c r="G26" s="795"/>
      <c r="H26" s="82" t="s">
        <v>1129</v>
      </c>
      <c r="I26" s="783"/>
      <c r="J26" s="783"/>
      <c r="K26" s="783"/>
      <c r="L26" s="784"/>
      <c r="M26" s="797"/>
      <c r="N26" s="783"/>
      <c r="O26" s="782"/>
      <c r="P26" s="783"/>
      <c r="Q26" s="782"/>
      <c r="R26" s="600"/>
      <c r="S26" s="782"/>
      <c r="T26" s="786"/>
      <c r="U26" s="787"/>
      <c r="V26" s="796" t="s">
        <v>4</v>
      </c>
      <c r="W26" s="788"/>
      <c r="X26" s="782"/>
      <c r="Y26" s="782"/>
      <c r="Z26" s="1730"/>
      <c r="AA26" s="1731"/>
      <c r="AB26" s="790"/>
      <c r="AC26" s="790"/>
      <c r="AD26" s="790"/>
      <c r="AE26" s="790"/>
      <c r="AF26" s="790"/>
      <c r="AG26" s="790"/>
      <c r="AH26" s="790"/>
      <c r="AI26" s="790"/>
      <c r="AJ26" s="790"/>
      <c r="AK26" s="790"/>
      <c r="AL26" s="790"/>
      <c r="AM26" s="790"/>
      <c r="AN26" s="790"/>
      <c r="AO26" s="790"/>
      <c r="AP26" s="790"/>
      <c r="AQ26" s="790"/>
      <c r="AR26" s="790"/>
      <c r="AS26" s="790"/>
      <c r="AT26" s="790"/>
    </row>
    <row r="27" spans="1:46" s="107" customFormat="1" ht="14.85" customHeight="1" thickBot="1">
      <c r="A27" s="78" t="s">
        <v>515</v>
      </c>
      <c r="B27" s="251" t="s">
        <v>516</v>
      </c>
      <c r="C27" s="252" t="s">
        <v>839</v>
      </c>
      <c r="D27" s="253"/>
      <c r="E27" s="254"/>
      <c r="F27" s="255"/>
      <c r="G27" s="256">
        <v>1.8</v>
      </c>
      <c r="H27" s="81">
        <v>0.77</v>
      </c>
      <c r="I27" s="257">
        <v>2</v>
      </c>
      <c r="J27" s="258"/>
      <c r="K27" s="257">
        <v>8585003206519</v>
      </c>
      <c r="L27" s="291">
        <v>900</v>
      </c>
      <c r="M27" s="1359"/>
      <c r="N27" s="87"/>
      <c r="O27" s="260"/>
      <c r="P27" s="89"/>
      <c r="Q27" s="1359"/>
      <c r="R27" s="261"/>
      <c r="S27" s="260"/>
      <c r="T27" s="89"/>
      <c r="U27" s="91"/>
      <c r="V27" s="263" t="s">
        <v>4</v>
      </c>
      <c r="W27" s="89"/>
      <c r="X27" s="1747">
        <f t="shared" si="0"/>
        <v>0</v>
      </c>
      <c r="Y27" s="1710"/>
      <c r="Z27" s="1710"/>
      <c r="AA27" s="1710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</row>
    <row r="28" spans="1:46" s="791" customFormat="1" ht="14.85" customHeight="1" thickBot="1">
      <c r="A28" s="777"/>
      <c r="B28" s="780" t="s">
        <v>258</v>
      </c>
      <c r="C28" s="781"/>
      <c r="D28" s="781"/>
      <c r="E28" s="794"/>
      <c r="F28" s="794"/>
      <c r="G28" s="795"/>
      <c r="H28" s="82" t="s">
        <v>1129</v>
      </c>
      <c r="I28" s="783"/>
      <c r="J28" s="783"/>
      <c r="K28" s="783" t="str">
        <f>IF(A28=0," ",CONCATENATE("8590396",A28,"0",((CEILING((26+((VALUE(MID(A28,2,1)))+(VALUE(MID(A28,4,1)))))+(3*(14+((VALUE(MID(A28,1,1)))+(VALUE(MID(A28,3,1)))+"0"))),10))-((26+((VALUE(MID(A28,2,1)))+(VALUE(MID(A28,4,1)))))+(3*(14+((VALUE(MID(A28,1,1)))+(VALUE(MID(A28,3,1)))+"0")))))))</f>
        <v xml:space="preserve"> </v>
      </c>
      <c r="L28" s="784"/>
      <c r="M28" s="795"/>
      <c r="N28" s="783"/>
      <c r="O28" s="787"/>
      <c r="P28" s="798"/>
      <c r="Q28" s="787"/>
      <c r="R28" s="798"/>
      <c r="S28" s="787"/>
      <c r="T28" s="799"/>
      <c r="U28" s="787"/>
      <c r="V28" s="796" t="s">
        <v>4</v>
      </c>
      <c r="W28" s="788"/>
      <c r="X28" s="782"/>
      <c r="Y28" s="787"/>
      <c r="Z28" s="1748"/>
      <c r="AA28" s="1731"/>
      <c r="AB28" s="790"/>
      <c r="AC28" s="790"/>
      <c r="AD28" s="790"/>
      <c r="AE28" s="790"/>
      <c r="AF28" s="790"/>
      <c r="AG28" s="790"/>
      <c r="AH28" s="790"/>
      <c r="AI28" s="790"/>
      <c r="AJ28" s="790"/>
      <c r="AK28" s="790"/>
      <c r="AL28" s="790"/>
      <c r="AM28" s="790"/>
      <c r="AN28" s="790"/>
      <c r="AO28" s="790"/>
      <c r="AP28" s="790"/>
      <c r="AQ28" s="790"/>
      <c r="AR28" s="790"/>
      <c r="AS28" s="790"/>
      <c r="AT28" s="790"/>
    </row>
    <row r="29" spans="1:46" s="108" customFormat="1" ht="14.85" customHeight="1">
      <c r="A29" s="166">
        <v>3502</v>
      </c>
      <c r="B29" s="194" t="s">
        <v>27</v>
      </c>
      <c r="C29" s="195" t="s">
        <v>157</v>
      </c>
      <c r="D29" s="196"/>
      <c r="E29" s="197"/>
      <c r="F29" s="197"/>
      <c r="G29" s="99">
        <v>2</v>
      </c>
      <c r="H29" s="1374">
        <v>0.6</v>
      </c>
      <c r="I29" s="200">
        <v>1</v>
      </c>
      <c r="J29" s="200"/>
      <c r="K29" s="200">
        <v>8585003207011</v>
      </c>
      <c r="L29" s="202">
        <v>500</v>
      </c>
      <c r="M29" s="198">
        <v>15</v>
      </c>
      <c r="N29" s="203">
        <v>8584086007013</v>
      </c>
      <c r="O29" s="264">
        <v>0.95481000000000005</v>
      </c>
      <c r="P29" s="265"/>
      <c r="Q29" s="198">
        <v>200</v>
      </c>
      <c r="R29" s="266">
        <v>8584086107010</v>
      </c>
      <c r="S29" s="267">
        <v>5.472793756914121</v>
      </c>
      <c r="T29" s="265"/>
      <c r="U29" s="99">
        <v>0.5</v>
      </c>
      <c r="V29" s="175">
        <v>24.4</v>
      </c>
      <c r="W29" s="204"/>
      <c r="X29" s="199">
        <f t="shared" si="0"/>
        <v>0</v>
      </c>
      <c r="Y29" s="1749">
        <f t="shared" si="1"/>
        <v>0</v>
      </c>
      <c r="Z29" s="1749">
        <f t="shared" si="3"/>
        <v>0</v>
      </c>
      <c r="AA29" s="1735">
        <f t="shared" si="2"/>
        <v>0</v>
      </c>
    </row>
    <row r="30" spans="1:46" s="108" customFormat="1" ht="14.85" customHeight="1">
      <c r="A30" s="109" t="s">
        <v>173</v>
      </c>
      <c r="B30" s="111" t="s">
        <v>174</v>
      </c>
      <c r="C30" s="268" t="s">
        <v>175</v>
      </c>
      <c r="D30" s="269"/>
      <c r="E30" s="270"/>
      <c r="F30" s="271"/>
      <c r="G30" s="120">
        <v>2</v>
      </c>
      <c r="H30" s="116">
        <v>0.6</v>
      </c>
      <c r="I30" s="272">
        <v>1</v>
      </c>
      <c r="J30" s="272"/>
      <c r="K30" s="214">
        <v>8585003208018</v>
      </c>
      <c r="L30" s="216">
        <v>500</v>
      </c>
      <c r="M30" s="212">
        <v>15</v>
      </c>
      <c r="N30" s="273">
        <v>8584086008010</v>
      </c>
      <c r="O30" s="129">
        <v>1.1775990000000003</v>
      </c>
      <c r="P30" s="274"/>
      <c r="Q30" s="212">
        <v>200</v>
      </c>
      <c r="R30" s="225">
        <v>8584086108017</v>
      </c>
      <c r="S30" s="275">
        <v>6.746513020032241</v>
      </c>
      <c r="T30" s="274"/>
      <c r="U30" s="212">
        <v>0.5</v>
      </c>
      <c r="V30" s="1391">
        <v>30.1</v>
      </c>
      <c r="W30" s="223"/>
      <c r="X30" s="1750">
        <f t="shared" si="0"/>
        <v>0</v>
      </c>
      <c r="Y30" s="1751">
        <f t="shared" si="1"/>
        <v>0</v>
      </c>
      <c r="Z30" s="1751">
        <f t="shared" si="3"/>
        <v>0</v>
      </c>
      <c r="AA30" s="1742">
        <f t="shared" si="2"/>
        <v>0</v>
      </c>
    </row>
    <row r="31" spans="1:46" s="108" customFormat="1" ht="14.85" customHeight="1" thickBot="1">
      <c r="A31" s="176">
        <v>3503</v>
      </c>
      <c r="B31" s="177" t="s">
        <v>28</v>
      </c>
      <c r="C31" s="178" t="s">
        <v>143</v>
      </c>
      <c r="D31" s="179"/>
      <c r="E31" s="180"/>
      <c r="F31" s="180"/>
      <c r="G31" s="181">
        <v>2</v>
      </c>
      <c r="H31" s="1580">
        <v>0.6</v>
      </c>
      <c r="I31" s="276">
        <v>1</v>
      </c>
      <c r="J31" s="276"/>
      <c r="K31" s="277">
        <v>8585003208025</v>
      </c>
      <c r="L31" s="278">
        <v>500</v>
      </c>
      <c r="M31" s="279">
        <v>15</v>
      </c>
      <c r="N31" s="280">
        <v>8584086008027</v>
      </c>
      <c r="O31" s="281">
        <v>0.95481000000000005</v>
      </c>
      <c r="P31" s="282"/>
      <c r="Q31" s="233">
        <v>200</v>
      </c>
      <c r="R31" s="249">
        <v>8584086108024</v>
      </c>
      <c r="S31" s="283">
        <v>5.472793756914121</v>
      </c>
      <c r="T31" s="285"/>
      <c r="U31" s="181">
        <v>0.5</v>
      </c>
      <c r="V31" s="192">
        <v>24.4</v>
      </c>
      <c r="W31" s="286"/>
      <c r="X31" s="1752">
        <f t="shared" si="0"/>
        <v>0</v>
      </c>
      <c r="Y31" s="1753">
        <f t="shared" si="1"/>
        <v>0</v>
      </c>
      <c r="Z31" s="1754">
        <f t="shared" si="3"/>
        <v>0</v>
      </c>
      <c r="AA31" s="1755">
        <f t="shared" si="2"/>
        <v>0</v>
      </c>
    </row>
    <row r="32" spans="1:46" s="791" customFormat="1" ht="14.85" customHeight="1" thickBot="1">
      <c r="A32" s="777"/>
      <c r="B32" s="651" t="s">
        <v>29</v>
      </c>
      <c r="C32" s="596"/>
      <c r="D32" s="596"/>
      <c r="E32" s="597"/>
      <c r="F32" s="597"/>
      <c r="G32" s="598"/>
      <c r="H32" s="82" t="s">
        <v>1129</v>
      </c>
      <c r="I32" s="600"/>
      <c r="J32" s="600"/>
      <c r="K32" s="783" t="str">
        <f>IF(A32=0," ",CONCATENATE("8590396",A32,"0",((CEILING((26+((VALUE(MID(A32,2,1)))+(VALUE(MID(A32,4,1)))))+(3*(14+((VALUE(MID(A32,1,1)))+(VALUE(MID(A32,3,1)))+"0"))),10))-((26+((VALUE(MID(A32,2,1)))+(VALUE(MID(A32,4,1)))))+(3*(14+((VALUE(MID(A32,1,1)))+(VALUE(MID(A32,3,1)))+"0")))))))</f>
        <v xml:space="preserve"> </v>
      </c>
      <c r="L32" s="784"/>
      <c r="M32" s="797"/>
      <c r="N32" s="783"/>
      <c r="O32" s="782"/>
      <c r="P32" s="783"/>
      <c r="Q32" s="782"/>
      <c r="R32" s="783"/>
      <c r="S32" s="782"/>
      <c r="T32" s="786"/>
      <c r="U32" s="787"/>
      <c r="V32" s="796" t="s">
        <v>4</v>
      </c>
      <c r="W32" s="788"/>
      <c r="X32" s="599"/>
      <c r="Y32" s="782"/>
      <c r="Z32" s="1730"/>
      <c r="AA32" s="1731"/>
      <c r="AB32" s="790"/>
      <c r="AC32" s="790"/>
      <c r="AD32" s="790"/>
      <c r="AE32" s="790"/>
      <c r="AF32" s="790"/>
      <c r="AG32" s="790"/>
      <c r="AH32" s="790"/>
      <c r="AI32" s="790"/>
      <c r="AJ32" s="790"/>
      <c r="AK32" s="790"/>
      <c r="AL32" s="790"/>
      <c r="AM32" s="790"/>
      <c r="AN32" s="790"/>
      <c r="AO32" s="790"/>
      <c r="AP32" s="790"/>
      <c r="AQ32" s="790"/>
      <c r="AR32" s="790"/>
      <c r="AS32" s="790"/>
      <c r="AT32" s="790"/>
    </row>
    <row r="33" spans="1:46" s="107" customFormat="1" ht="14.85" customHeight="1" thickBot="1">
      <c r="A33" s="78" t="s">
        <v>30</v>
      </c>
      <c r="B33" s="79" t="s">
        <v>260</v>
      </c>
      <c r="C33" s="252" t="s">
        <v>31</v>
      </c>
      <c r="D33" s="253"/>
      <c r="E33" s="254"/>
      <c r="F33" s="254"/>
      <c r="G33" s="287">
        <v>1</v>
      </c>
      <c r="H33" s="81">
        <v>0.77</v>
      </c>
      <c r="I33" s="289">
        <v>2</v>
      </c>
      <c r="J33" s="290"/>
      <c r="K33" s="289">
        <v>8585003211018</v>
      </c>
      <c r="L33" s="291">
        <v>800</v>
      </c>
      <c r="M33" s="1489"/>
      <c r="N33" s="292"/>
      <c r="O33" s="88"/>
      <c r="P33" s="89"/>
      <c r="Q33" s="293"/>
      <c r="R33" s="294"/>
      <c r="S33" s="88"/>
      <c r="T33" s="89"/>
      <c r="U33" s="86"/>
      <c r="V33" s="263" t="s">
        <v>4</v>
      </c>
      <c r="W33" s="89"/>
      <c r="X33" s="1756">
        <f t="shared" si="0"/>
        <v>0</v>
      </c>
      <c r="Y33" s="1710"/>
      <c r="Z33" s="1710"/>
      <c r="AA33" s="1710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</row>
    <row r="34" spans="1:46" s="790" customFormat="1" ht="14.85" customHeight="1" thickBot="1">
      <c r="A34" s="801"/>
      <c r="B34" s="780" t="s">
        <v>33</v>
      </c>
      <c r="C34" s="781"/>
      <c r="D34" s="781"/>
      <c r="E34" s="781"/>
      <c r="F34" s="794"/>
      <c r="G34" s="795"/>
      <c r="H34" s="82" t="s">
        <v>1129</v>
      </c>
      <c r="I34" s="783"/>
      <c r="J34" s="783"/>
      <c r="K34" s="783" t="str">
        <f>IF(A34=0," ",CONCATENATE("8590396",A34,"0",((CEILING((26+((VALUE(MID(A34,2,1)))+(VALUE(MID(A34,4,1)))))+(3*(14+((VALUE(MID(A34,1,1)))+(VALUE(MID(A34,3,1)))+"0"))),10))-((26+((VALUE(MID(A34,2,1)))+(VALUE(MID(A34,4,1)))))+(3*(14+((VALUE(MID(A34,1,1)))+(VALUE(MID(A34,3,1)))+"0")))))))</f>
        <v xml:space="preserve"> </v>
      </c>
      <c r="L34" s="784"/>
      <c r="M34" s="795"/>
      <c r="N34" s="783"/>
      <c r="O34" s="802"/>
      <c r="P34" s="803"/>
      <c r="Q34" s="802"/>
      <c r="R34" s="803"/>
      <c r="S34" s="802"/>
      <c r="T34" s="788"/>
      <c r="U34" s="787"/>
      <c r="V34" s="802" t="s">
        <v>4</v>
      </c>
      <c r="W34" s="788"/>
      <c r="X34" s="782"/>
      <c r="Y34" s="802"/>
      <c r="Z34" s="1731"/>
      <c r="AA34" s="1731"/>
    </row>
    <row r="35" spans="1:46" s="108" customFormat="1" ht="14.85" customHeight="1" thickBot="1">
      <c r="A35" s="78" t="s">
        <v>259</v>
      </c>
      <c r="B35" s="296" t="s">
        <v>33</v>
      </c>
      <c r="C35" s="297"/>
      <c r="D35" s="298"/>
      <c r="E35" s="298"/>
      <c r="F35" s="299"/>
      <c r="G35" s="287">
        <v>1</v>
      </c>
      <c r="H35" s="81">
        <v>0.77</v>
      </c>
      <c r="I35" s="289">
        <v>2</v>
      </c>
      <c r="J35" s="290"/>
      <c r="K35" s="289">
        <v>8585003209015</v>
      </c>
      <c r="L35" s="300">
        <v>800</v>
      </c>
      <c r="M35" s="1489"/>
      <c r="N35" s="301"/>
      <c r="O35" s="88"/>
      <c r="P35" s="89"/>
      <c r="Q35" s="86"/>
      <c r="R35" s="90"/>
      <c r="S35" s="88"/>
      <c r="T35" s="89"/>
      <c r="U35" s="86"/>
      <c r="V35" s="263" t="s">
        <v>4</v>
      </c>
      <c r="W35" s="302"/>
      <c r="X35" s="1756">
        <f t="shared" si="0"/>
        <v>0</v>
      </c>
      <c r="Y35" s="1710"/>
      <c r="Z35" s="1710"/>
      <c r="AA35" s="1757"/>
    </row>
    <row r="36" spans="1:46" s="791" customFormat="1" ht="14.85" customHeight="1" thickBot="1">
      <c r="A36" s="801"/>
      <c r="B36" s="780" t="s">
        <v>261</v>
      </c>
      <c r="C36" s="781"/>
      <c r="D36" s="781"/>
      <c r="E36" s="794"/>
      <c r="F36" s="794"/>
      <c r="G36" s="795"/>
      <c r="H36" s="1583" t="s">
        <v>1129</v>
      </c>
      <c r="I36" s="783"/>
      <c r="J36" s="783"/>
      <c r="K36" s="783" t="str">
        <f>IF(A36=0," ",CONCATENATE("8590396",A36,"0",((CEILING((26+((VALUE(MID(A36,2,1)))+(VALUE(MID(A36,4,1)))))+(3*(14+((VALUE(MID(A36,1,1)))+(VALUE(MID(A36,3,1)))+"0"))),10))-((26+((VALUE(MID(A36,2,1)))+(VALUE(MID(A36,4,1)))))+(3*(14+((VALUE(MID(A36,1,1)))+(VALUE(MID(A36,3,1)))+"0")))))))</f>
        <v xml:space="preserve"> </v>
      </c>
      <c r="L36" s="784"/>
      <c r="M36" s="795"/>
      <c r="N36" s="783"/>
      <c r="O36" s="802"/>
      <c r="P36" s="803"/>
      <c r="Q36" s="802"/>
      <c r="R36" s="803"/>
      <c r="S36" s="802"/>
      <c r="T36" s="788"/>
      <c r="U36" s="787"/>
      <c r="V36" s="796" t="s">
        <v>4</v>
      </c>
      <c r="W36" s="788"/>
      <c r="X36" s="782"/>
      <c r="Y36" s="802"/>
      <c r="Z36" s="1731"/>
      <c r="AA36" s="1731"/>
      <c r="AB36" s="790"/>
      <c r="AC36" s="790"/>
      <c r="AD36" s="790"/>
      <c r="AE36" s="790"/>
      <c r="AF36" s="790"/>
      <c r="AG36" s="790"/>
      <c r="AH36" s="790"/>
      <c r="AI36" s="790"/>
      <c r="AJ36" s="790"/>
      <c r="AK36" s="790"/>
      <c r="AL36" s="790"/>
      <c r="AM36" s="790"/>
      <c r="AN36" s="790"/>
      <c r="AO36" s="790"/>
      <c r="AP36" s="790"/>
      <c r="AQ36" s="790"/>
      <c r="AR36" s="790"/>
      <c r="AS36" s="790"/>
      <c r="AT36" s="790"/>
    </row>
    <row r="37" spans="1:46" s="107" customFormat="1" ht="14.85" customHeight="1" thickBot="1">
      <c r="A37" s="78" t="s">
        <v>34</v>
      </c>
      <c r="B37" s="296" t="s">
        <v>261</v>
      </c>
      <c r="C37" s="152" t="s">
        <v>181</v>
      </c>
      <c r="D37" s="253"/>
      <c r="E37" s="254"/>
      <c r="F37" s="254"/>
      <c r="G37" s="287">
        <v>2</v>
      </c>
      <c r="H37" s="81">
        <v>0.77</v>
      </c>
      <c r="I37" s="289">
        <v>2</v>
      </c>
      <c r="J37" s="290"/>
      <c r="K37" s="289">
        <v>8585003212015</v>
      </c>
      <c r="L37" s="300">
        <v>800</v>
      </c>
      <c r="M37" s="1489"/>
      <c r="N37" s="301"/>
      <c r="O37" s="88"/>
      <c r="P37" s="89"/>
      <c r="Q37" s="86"/>
      <c r="R37" s="90"/>
      <c r="S37" s="88"/>
      <c r="T37" s="89"/>
      <c r="U37" s="86"/>
      <c r="V37" s="263" t="s">
        <v>4</v>
      </c>
      <c r="W37" s="89"/>
      <c r="X37" s="1756">
        <f t="shared" si="0"/>
        <v>0</v>
      </c>
      <c r="Y37" s="1710"/>
      <c r="Z37" s="1710"/>
      <c r="AA37" s="1710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</row>
    <row r="38" spans="1:46" s="107" customFormat="1" ht="14.85" customHeight="1" thickBot="1">
      <c r="A38" s="738"/>
      <c r="B38" s="735" t="s">
        <v>1122</v>
      </c>
      <c r="C38" s="678"/>
      <c r="D38" s="763"/>
      <c r="E38" s="715"/>
      <c r="F38" s="484"/>
      <c r="G38" s="485"/>
      <c r="H38" s="730" t="s">
        <v>1129</v>
      </c>
      <c r="I38" s="718"/>
      <c r="J38" s="1628"/>
      <c r="K38" s="718"/>
      <c r="L38" s="719"/>
      <c r="M38" s="1622"/>
      <c r="N38" s="1623"/>
      <c r="O38" s="1624"/>
      <c r="P38" s="1625"/>
      <c r="Q38" s="1620"/>
      <c r="R38" s="1621"/>
      <c r="S38" s="1624"/>
      <c r="T38" s="1626"/>
      <c r="U38" s="1620"/>
      <c r="V38" s="1627"/>
      <c r="W38" s="1626"/>
      <c r="X38" s="1758"/>
      <c r="Y38" s="1624"/>
      <c r="Z38" s="1759"/>
      <c r="AA38" s="1759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</row>
    <row r="39" spans="1:46" s="1631" customFormat="1" ht="14.85" customHeight="1" thickTop="1" thickBot="1">
      <c r="A39" s="1673" t="s">
        <v>1124</v>
      </c>
      <c r="B39" s="1674" t="s">
        <v>1123</v>
      </c>
      <c r="C39" s="1674" t="s">
        <v>1128</v>
      </c>
      <c r="D39" s="1649"/>
      <c r="E39" s="1675"/>
      <c r="F39" s="1676" t="s">
        <v>5</v>
      </c>
      <c r="G39" s="1677">
        <v>10</v>
      </c>
      <c r="H39" s="1632">
        <v>2.35</v>
      </c>
      <c r="I39" s="1678">
        <v>7</v>
      </c>
      <c r="J39" s="1634"/>
      <c r="K39" s="1633">
        <v>8585003201308</v>
      </c>
      <c r="L39" s="1635">
        <v>200</v>
      </c>
      <c r="M39" s="1636"/>
      <c r="N39" s="1637"/>
      <c r="O39" s="1638"/>
      <c r="P39" s="1639"/>
      <c r="Q39" s="1636"/>
      <c r="R39" s="1640"/>
      <c r="S39" s="1638"/>
      <c r="T39" s="1639"/>
      <c r="U39" s="1636"/>
      <c r="V39" s="1641"/>
      <c r="W39" s="1639"/>
      <c r="X39" s="1760">
        <f t="shared" si="0"/>
        <v>0</v>
      </c>
      <c r="Y39" s="1638"/>
      <c r="Z39" s="1638"/>
      <c r="AA39" s="1638"/>
    </row>
    <row r="40" spans="1:46" s="791" customFormat="1" ht="14.85" customHeight="1" thickTop="1" thickBot="1">
      <c r="A40" s="801"/>
      <c r="B40" s="843" t="s">
        <v>268</v>
      </c>
      <c r="C40" s="843"/>
      <c r="D40" s="843"/>
      <c r="E40" s="843"/>
      <c r="F40" s="1629"/>
      <c r="G40" s="1630"/>
      <c r="H40" s="1584" t="s">
        <v>1129</v>
      </c>
      <c r="I40" s="843"/>
      <c r="J40" s="1695"/>
      <c r="K40" s="804" t="str">
        <f>IF(A40=0," ",CONCATENATE("8590396",A40,"0",((CEILING((26+((VALUE(MID(A40,2,1)))+(VALUE(MID(A40,4,1)))))+(3*(14+((VALUE(MID(A40,1,1)))+(VALUE(MID(A40,3,1)))+"0"))),10))-((26+((VALUE(MID(A40,2,1)))+(VALUE(MID(A40,4,1)))))+(3*(14+((VALUE(MID(A40,1,1)))+(VALUE(MID(A40,3,1)))+"0")))))))</f>
        <v xml:space="preserve"> </v>
      </c>
      <c r="L40" s="784"/>
      <c r="M40" s="795"/>
      <c r="N40" s="783"/>
      <c r="O40" s="787"/>
      <c r="P40" s="798"/>
      <c r="Q40" s="787"/>
      <c r="R40" s="798"/>
      <c r="S40" s="787"/>
      <c r="T40" s="799"/>
      <c r="U40" s="787"/>
      <c r="V40" s="796" t="s">
        <v>4</v>
      </c>
      <c r="W40" s="788"/>
      <c r="X40" s="1695"/>
      <c r="Y40" s="787"/>
      <c r="Z40" s="1748"/>
      <c r="AA40" s="1731"/>
      <c r="AB40" s="790"/>
      <c r="AC40" s="790"/>
      <c r="AD40" s="790"/>
      <c r="AE40" s="790"/>
      <c r="AF40" s="790"/>
      <c r="AG40" s="790"/>
      <c r="AH40" s="790"/>
      <c r="AI40" s="790"/>
      <c r="AJ40" s="790"/>
      <c r="AK40" s="790"/>
      <c r="AL40" s="790"/>
      <c r="AM40" s="790"/>
      <c r="AN40" s="790"/>
      <c r="AO40" s="790"/>
      <c r="AP40" s="790"/>
      <c r="AQ40" s="790"/>
      <c r="AR40" s="790"/>
      <c r="AS40" s="790"/>
      <c r="AT40" s="790"/>
    </row>
    <row r="41" spans="1:46" s="107" customFormat="1" ht="14.85" customHeight="1">
      <c r="A41" s="166" t="s">
        <v>265</v>
      </c>
      <c r="B41" s="303" t="s">
        <v>264</v>
      </c>
      <c r="C41" s="592" t="s">
        <v>282</v>
      </c>
      <c r="D41" s="593"/>
      <c r="E41" s="304"/>
      <c r="F41" s="304"/>
      <c r="G41" s="541">
        <v>38</v>
      </c>
      <c r="H41" s="97">
        <v>1.79</v>
      </c>
      <c r="I41" s="98">
        <v>6</v>
      </c>
      <c r="J41" s="98"/>
      <c r="K41" s="308">
        <v>8585003215030</v>
      </c>
      <c r="L41" s="202">
        <v>160</v>
      </c>
      <c r="M41" s="99">
        <v>250</v>
      </c>
      <c r="N41" s="98">
        <v>8584086015032</v>
      </c>
      <c r="O41" s="267">
        <v>8.6202760000000005</v>
      </c>
      <c r="P41" s="309"/>
      <c r="Q41" s="310"/>
      <c r="R41" s="311"/>
      <c r="S41" s="312"/>
      <c r="T41" s="314"/>
      <c r="U41" s="205">
        <v>3</v>
      </c>
      <c r="V41" s="248">
        <v>23.1</v>
      </c>
      <c r="W41" s="204"/>
      <c r="X41" s="97">
        <f t="shared" si="0"/>
        <v>0</v>
      </c>
      <c r="Y41" s="1761">
        <f t="shared" si="1"/>
        <v>0</v>
      </c>
      <c r="Z41" s="1762"/>
      <c r="AA41" s="1735">
        <f t="shared" si="2"/>
        <v>0</v>
      </c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</row>
    <row r="42" spans="1:46" s="107" customFormat="1" ht="14.85" customHeight="1">
      <c r="A42" s="315" t="s">
        <v>221</v>
      </c>
      <c r="B42" s="316" t="s">
        <v>222</v>
      </c>
      <c r="C42" s="317" t="s">
        <v>223</v>
      </c>
      <c r="D42" s="318"/>
      <c r="E42" s="319"/>
      <c r="F42" s="320"/>
      <c r="G42" s="503">
        <v>38</v>
      </c>
      <c r="H42" s="1522">
        <v>1.79</v>
      </c>
      <c r="I42" s="322">
        <v>6</v>
      </c>
      <c r="J42" s="323"/>
      <c r="K42" s="324">
        <v>8585003215047</v>
      </c>
      <c r="L42" s="325">
        <v>160</v>
      </c>
      <c r="M42" s="321">
        <v>250</v>
      </c>
      <c r="N42" s="326">
        <v>8584086015049</v>
      </c>
      <c r="O42" s="327">
        <v>8.6202760000000005</v>
      </c>
      <c r="P42" s="328"/>
      <c r="Q42" s="329"/>
      <c r="R42" s="330"/>
      <c r="S42" s="331"/>
      <c r="T42" s="332"/>
      <c r="U42" s="333">
        <v>3</v>
      </c>
      <c r="V42" s="334">
        <v>23.1</v>
      </c>
      <c r="W42" s="1392"/>
      <c r="X42" s="1763">
        <f t="shared" si="0"/>
        <v>0</v>
      </c>
      <c r="Y42" s="1764">
        <f t="shared" si="1"/>
        <v>0</v>
      </c>
      <c r="Z42" s="1765"/>
      <c r="AA42" s="1766">
        <f t="shared" si="2"/>
        <v>0</v>
      </c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</row>
    <row r="43" spans="1:46" s="107" customFormat="1" ht="14.85" customHeight="1" thickBot="1">
      <c r="A43" s="131" t="s">
        <v>266</v>
      </c>
      <c r="B43" s="336" t="s">
        <v>267</v>
      </c>
      <c r="C43" s="337" t="s">
        <v>283</v>
      </c>
      <c r="D43" s="338"/>
      <c r="E43" s="339"/>
      <c r="F43" s="339"/>
      <c r="G43" s="139">
        <v>38</v>
      </c>
      <c r="H43" s="1580">
        <v>1.79</v>
      </c>
      <c r="I43" s="341">
        <v>6</v>
      </c>
      <c r="J43" s="341"/>
      <c r="K43" s="235">
        <v>8585003215115</v>
      </c>
      <c r="L43" s="342">
        <v>160</v>
      </c>
      <c r="M43" s="139">
        <v>250</v>
      </c>
      <c r="N43" s="136">
        <v>8584086015117</v>
      </c>
      <c r="O43" s="283">
        <v>8.6202760000000005</v>
      </c>
      <c r="P43" s="343"/>
      <c r="Q43" s="238"/>
      <c r="R43" s="239"/>
      <c r="S43" s="344"/>
      <c r="T43" s="345"/>
      <c r="U43" s="241">
        <v>3</v>
      </c>
      <c r="V43" s="346">
        <v>23.1</v>
      </c>
      <c r="W43" s="243"/>
      <c r="X43" s="340">
        <f t="shared" si="0"/>
        <v>0</v>
      </c>
      <c r="Y43" s="1767">
        <f t="shared" si="1"/>
        <v>0</v>
      </c>
      <c r="Z43" s="1768"/>
      <c r="AA43" s="1745">
        <f t="shared" si="2"/>
        <v>0</v>
      </c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</row>
    <row r="44" spans="1:46" s="791" customFormat="1" ht="14.85" customHeight="1" thickBot="1">
      <c r="A44" s="777"/>
      <c r="B44" s="780" t="s">
        <v>269</v>
      </c>
      <c r="C44" s="781"/>
      <c r="D44" s="781"/>
      <c r="E44" s="794"/>
      <c r="F44" s="794"/>
      <c r="G44" s="795"/>
      <c r="H44" s="82" t="s">
        <v>1129</v>
      </c>
      <c r="I44" s="783"/>
      <c r="J44" s="783"/>
      <c r="K44" s="783" t="str">
        <f>IF(A44=0," ",CONCATENATE("8590396",A44,"0",((CEILING((26+((VALUE(MID(A44,2,1)))+(VALUE(MID(A44,4,1)))))+(3*(14+((VALUE(MID(A44,1,1)))+(VALUE(MID(A44,3,1)))+"0"))),10))-((26+((VALUE(MID(A44,2,1)))+(VALUE(MID(A44,4,1)))))+(3*(14+((VALUE(MID(A44,1,1)))+(VALUE(MID(A44,3,1)))+"0")))))))</f>
        <v xml:space="preserve"> </v>
      </c>
      <c r="L44" s="805"/>
      <c r="M44" s="782"/>
      <c r="N44" s="783"/>
      <c r="O44" s="782"/>
      <c r="P44" s="783"/>
      <c r="Q44" s="782"/>
      <c r="R44" s="783"/>
      <c r="T44" s="786"/>
      <c r="U44" s="787"/>
      <c r="V44" s="796" t="s">
        <v>4</v>
      </c>
      <c r="W44" s="788"/>
      <c r="X44" s="782"/>
      <c r="Y44" s="782"/>
      <c r="Z44" s="1730"/>
      <c r="AA44" s="1731"/>
      <c r="AB44" s="790"/>
      <c r="AC44" s="790"/>
      <c r="AD44" s="790"/>
      <c r="AE44" s="790"/>
      <c r="AF44" s="790"/>
      <c r="AG44" s="790"/>
      <c r="AH44" s="790"/>
      <c r="AI44" s="790"/>
      <c r="AJ44" s="790"/>
      <c r="AK44" s="790"/>
      <c r="AL44" s="790"/>
      <c r="AM44" s="790"/>
      <c r="AN44" s="790"/>
      <c r="AO44" s="790"/>
      <c r="AP44" s="790"/>
      <c r="AQ44" s="790"/>
      <c r="AR44" s="790"/>
      <c r="AS44" s="790"/>
      <c r="AT44" s="790"/>
    </row>
    <row r="45" spans="1:46" s="107" customFormat="1" ht="14.85" customHeight="1">
      <c r="A45" s="166" t="s">
        <v>271</v>
      </c>
      <c r="B45" s="347" t="s">
        <v>270</v>
      </c>
      <c r="C45" s="195" t="s">
        <v>1059</v>
      </c>
      <c r="D45" s="196"/>
      <c r="E45" s="197"/>
      <c r="F45" s="197"/>
      <c r="G45" s="348">
        <v>38</v>
      </c>
      <c r="H45" s="1374">
        <v>1.79</v>
      </c>
      <c r="I45" s="203">
        <v>6</v>
      </c>
      <c r="J45" s="203"/>
      <c r="K45" s="308">
        <v>8585003213012</v>
      </c>
      <c r="L45" s="202">
        <v>160</v>
      </c>
      <c r="M45" s="349">
        <v>250</v>
      </c>
      <c r="N45" s="98">
        <v>8584086013014</v>
      </c>
      <c r="O45" s="267">
        <v>3.3957039999999998</v>
      </c>
      <c r="P45" s="307"/>
      <c r="Q45" s="349">
        <v>700</v>
      </c>
      <c r="R45" s="169">
        <v>8584086113011</v>
      </c>
      <c r="S45" s="306">
        <v>8.7906061765267207</v>
      </c>
      <c r="T45" s="351"/>
      <c r="U45" s="205">
        <v>3</v>
      </c>
      <c r="V45" s="248">
        <v>11.5</v>
      </c>
      <c r="W45" s="204"/>
      <c r="X45" s="1769">
        <f t="shared" si="0"/>
        <v>0</v>
      </c>
      <c r="Y45" s="306">
        <f t="shared" si="1"/>
        <v>0</v>
      </c>
      <c r="Z45" s="1770">
        <f t="shared" si="3"/>
        <v>0</v>
      </c>
      <c r="AA45" s="1735">
        <f t="shared" si="2"/>
        <v>0</v>
      </c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</row>
    <row r="46" spans="1:46" s="107" customFormat="1" ht="14.85" customHeight="1">
      <c r="A46" s="109" t="s">
        <v>272</v>
      </c>
      <c r="B46" s="295" t="s">
        <v>1014</v>
      </c>
      <c r="C46" s="353" t="s">
        <v>1059</v>
      </c>
      <c r="D46" s="354"/>
      <c r="E46" s="355"/>
      <c r="F46" s="355"/>
      <c r="G46" s="356">
        <v>38</v>
      </c>
      <c r="H46" s="116">
        <v>1.79</v>
      </c>
      <c r="I46" s="273">
        <v>6</v>
      </c>
      <c r="J46" s="273"/>
      <c r="K46" s="357">
        <v>8585003213029</v>
      </c>
      <c r="L46" s="358">
        <v>160</v>
      </c>
      <c r="M46" s="359">
        <v>250</v>
      </c>
      <c r="N46" s="360">
        <v>8584086013021</v>
      </c>
      <c r="O46" s="361">
        <v>3.3957039999999998</v>
      </c>
      <c r="P46" s="362"/>
      <c r="Q46" s="359">
        <v>700</v>
      </c>
      <c r="R46" s="363">
        <v>8584086113028</v>
      </c>
      <c r="S46" s="364">
        <v>8.7906061765267207</v>
      </c>
      <c r="T46" s="365"/>
      <c r="U46" s="366">
        <v>3</v>
      </c>
      <c r="V46" s="334">
        <v>11.5</v>
      </c>
      <c r="W46" s="223"/>
      <c r="X46" s="1771">
        <f t="shared" si="0"/>
        <v>0</v>
      </c>
      <c r="Y46" s="364">
        <f t="shared" si="1"/>
        <v>0</v>
      </c>
      <c r="Z46" s="1772">
        <f t="shared" si="3"/>
        <v>0</v>
      </c>
      <c r="AA46" s="1742">
        <f t="shared" si="2"/>
        <v>0</v>
      </c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</row>
    <row r="47" spans="1:46" s="107" customFormat="1" ht="14.85" customHeight="1">
      <c r="A47" s="367" t="s">
        <v>1112</v>
      </c>
      <c r="B47" s="368" t="s">
        <v>1113</v>
      </c>
      <c r="C47" s="369" t="s">
        <v>1060</v>
      </c>
      <c r="D47" s="370"/>
      <c r="E47" s="371"/>
      <c r="F47" s="1604"/>
      <c r="G47" s="356">
        <v>38</v>
      </c>
      <c r="H47" s="116">
        <v>1.79</v>
      </c>
      <c r="I47" s="273">
        <v>6</v>
      </c>
      <c r="J47" s="273"/>
      <c r="K47" s="118">
        <v>8585003214026</v>
      </c>
      <c r="L47" s="358">
        <v>160</v>
      </c>
      <c r="M47" s="359">
        <v>250</v>
      </c>
      <c r="N47" s="360">
        <v>8584086014028</v>
      </c>
      <c r="O47" s="361">
        <v>3.3957039999999998</v>
      </c>
      <c r="P47" s="362"/>
      <c r="Q47" s="359">
        <v>700</v>
      </c>
      <c r="R47" s="1605">
        <v>8584086114025</v>
      </c>
      <c r="S47" s="116">
        <v>8.7906061765267207</v>
      </c>
      <c r="T47" s="378"/>
      <c r="U47" s="379">
        <v>3</v>
      </c>
      <c r="V47" s="222">
        <v>11.5</v>
      </c>
      <c r="W47" s="381"/>
      <c r="X47" s="1771">
        <f t="shared" si="0"/>
        <v>0</v>
      </c>
      <c r="Y47" s="364">
        <f t="shared" si="1"/>
        <v>0</v>
      </c>
      <c r="Z47" s="1773">
        <f t="shared" si="3"/>
        <v>0</v>
      </c>
      <c r="AA47" s="1774">
        <f t="shared" si="2"/>
        <v>0</v>
      </c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</row>
    <row r="48" spans="1:46" s="107" customFormat="1" ht="14.85" customHeight="1">
      <c r="A48" s="367" t="s">
        <v>274</v>
      </c>
      <c r="B48" s="368" t="s">
        <v>273</v>
      </c>
      <c r="C48" s="369" t="s">
        <v>1060</v>
      </c>
      <c r="D48" s="370"/>
      <c r="E48" s="371"/>
      <c r="F48" s="371"/>
      <c r="G48" s="356">
        <v>38</v>
      </c>
      <c r="H48" s="116">
        <v>1.79</v>
      </c>
      <c r="I48" s="273">
        <v>6</v>
      </c>
      <c r="J48" s="273"/>
      <c r="K48" s="372">
        <v>8585003214064</v>
      </c>
      <c r="L48" s="358">
        <v>160</v>
      </c>
      <c r="M48" s="359">
        <v>250</v>
      </c>
      <c r="N48" s="117">
        <v>8584086014066</v>
      </c>
      <c r="O48" s="373">
        <v>3.3957039999999998</v>
      </c>
      <c r="P48" s="374"/>
      <c r="Q48" s="375">
        <v>700</v>
      </c>
      <c r="R48" s="376">
        <v>8584086114063</v>
      </c>
      <c r="S48" s="377">
        <v>8.7906061765267207</v>
      </c>
      <c r="T48" s="378"/>
      <c r="U48" s="379">
        <v>3</v>
      </c>
      <c r="V48" s="380">
        <v>11.5</v>
      </c>
      <c r="W48" s="381"/>
      <c r="X48" s="1771">
        <f t="shared" si="0"/>
        <v>0</v>
      </c>
      <c r="Y48" s="382">
        <f t="shared" si="1"/>
        <v>0</v>
      </c>
      <c r="Z48" s="1773">
        <f t="shared" si="3"/>
        <v>0</v>
      </c>
      <c r="AA48" s="1774">
        <f t="shared" si="2"/>
        <v>0</v>
      </c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</row>
    <row r="49" spans="1:46" s="107" customFormat="1" ht="14.85" customHeight="1">
      <c r="A49" s="367" t="s">
        <v>275</v>
      </c>
      <c r="B49" s="368" t="s">
        <v>276</v>
      </c>
      <c r="C49" s="369" t="s">
        <v>1065</v>
      </c>
      <c r="D49" s="370"/>
      <c r="E49" s="371"/>
      <c r="F49" s="371"/>
      <c r="G49" s="356">
        <v>38</v>
      </c>
      <c r="H49" s="116">
        <v>1.79</v>
      </c>
      <c r="I49" s="273">
        <v>6</v>
      </c>
      <c r="J49" s="273"/>
      <c r="K49" s="372">
        <v>8585003214019</v>
      </c>
      <c r="L49" s="358">
        <v>160</v>
      </c>
      <c r="M49" s="359">
        <v>250</v>
      </c>
      <c r="N49" s="117">
        <v>8584086014011</v>
      </c>
      <c r="O49" s="373">
        <v>3.3957039999999998</v>
      </c>
      <c r="P49" s="374"/>
      <c r="Q49" s="375">
        <v>700</v>
      </c>
      <c r="R49" s="376">
        <v>8584086114018</v>
      </c>
      <c r="S49" s="377">
        <v>8.7906061765267207</v>
      </c>
      <c r="T49" s="378"/>
      <c r="U49" s="379">
        <v>3</v>
      </c>
      <c r="V49" s="380">
        <v>11.5</v>
      </c>
      <c r="W49" s="381"/>
      <c r="X49" s="1771">
        <f t="shared" si="0"/>
        <v>0</v>
      </c>
      <c r="Y49" s="382">
        <f t="shared" si="1"/>
        <v>0</v>
      </c>
      <c r="Z49" s="1773">
        <f t="shared" si="3"/>
        <v>0</v>
      </c>
      <c r="AA49" s="1774">
        <f t="shared" si="2"/>
        <v>0</v>
      </c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</row>
    <row r="50" spans="1:46" s="107" customFormat="1" ht="14.85" customHeight="1">
      <c r="A50" s="109" t="s">
        <v>36</v>
      </c>
      <c r="B50" s="295" t="s">
        <v>37</v>
      </c>
      <c r="C50" s="353" t="s">
        <v>1060</v>
      </c>
      <c r="D50" s="354"/>
      <c r="E50" s="355"/>
      <c r="F50" s="355"/>
      <c r="G50" s="356">
        <v>38</v>
      </c>
      <c r="H50" s="116">
        <v>1.79</v>
      </c>
      <c r="I50" s="273">
        <v>6</v>
      </c>
      <c r="J50" s="273"/>
      <c r="K50" s="357">
        <v>8585003214033</v>
      </c>
      <c r="L50" s="358">
        <v>160</v>
      </c>
      <c r="M50" s="359">
        <v>250</v>
      </c>
      <c r="N50" s="117">
        <v>8584086014035</v>
      </c>
      <c r="O50" s="382">
        <v>3.3957039999999998</v>
      </c>
      <c r="P50" s="374"/>
      <c r="Q50" s="375">
        <v>700</v>
      </c>
      <c r="R50" s="384">
        <v>8584086114032</v>
      </c>
      <c r="S50" s="377">
        <v>8.7906061765267207</v>
      </c>
      <c r="T50" s="122"/>
      <c r="U50" s="366">
        <v>3</v>
      </c>
      <c r="V50" s="334">
        <v>11.5</v>
      </c>
      <c r="W50" s="223"/>
      <c r="X50" s="1771">
        <f t="shared" si="0"/>
        <v>0</v>
      </c>
      <c r="Y50" s="382">
        <f t="shared" si="1"/>
        <v>0</v>
      </c>
      <c r="Z50" s="1723">
        <f t="shared" si="3"/>
        <v>0</v>
      </c>
      <c r="AA50" s="1742">
        <f t="shared" si="2"/>
        <v>0</v>
      </c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</row>
    <row r="51" spans="1:46" s="107" customFormat="1" ht="14.85" customHeight="1">
      <c r="A51" s="109" t="s">
        <v>277</v>
      </c>
      <c r="B51" s="295" t="s">
        <v>278</v>
      </c>
      <c r="C51" s="353" t="s">
        <v>1066</v>
      </c>
      <c r="D51" s="354"/>
      <c r="E51" s="355"/>
      <c r="F51" s="385"/>
      <c r="G51" s="356">
        <v>38</v>
      </c>
      <c r="H51" s="116">
        <v>1.79</v>
      </c>
      <c r="I51" s="273">
        <v>6</v>
      </c>
      <c r="J51" s="273"/>
      <c r="K51" s="357">
        <v>8585003214040</v>
      </c>
      <c r="L51" s="358">
        <v>160</v>
      </c>
      <c r="M51" s="359">
        <v>250</v>
      </c>
      <c r="N51" s="117">
        <v>8584086014042</v>
      </c>
      <c r="O51" s="382">
        <v>3.3957039999999998</v>
      </c>
      <c r="P51" s="374"/>
      <c r="Q51" s="375">
        <v>700</v>
      </c>
      <c r="R51" s="384">
        <v>8584086114049</v>
      </c>
      <c r="S51" s="377">
        <v>8.7906061765267207</v>
      </c>
      <c r="T51" s="122"/>
      <c r="U51" s="366">
        <v>3</v>
      </c>
      <c r="V51" s="334">
        <v>11.5</v>
      </c>
      <c r="W51" s="223"/>
      <c r="X51" s="1771">
        <f t="shared" si="0"/>
        <v>0</v>
      </c>
      <c r="Y51" s="382">
        <f t="shared" si="1"/>
        <v>0</v>
      </c>
      <c r="Z51" s="1723">
        <f t="shared" si="3"/>
        <v>0</v>
      </c>
      <c r="AA51" s="1742">
        <f t="shared" si="2"/>
        <v>0</v>
      </c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</row>
    <row r="52" spans="1:46" s="108" customFormat="1" ht="14.85" customHeight="1">
      <c r="A52" s="109" t="s">
        <v>279</v>
      </c>
      <c r="B52" s="295" t="s">
        <v>280</v>
      </c>
      <c r="C52" s="353" t="s">
        <v>1061</v>
      </c>
      <c r="D52" s="354"/>
      <c r="E52" s="355"/>
      <c r="F52" s="355"/>
      <c r="G52" s="356">
        <v>38</v>
      </c>
      <c r="H52" s="116">
        <v>1.79</v>
      </c>
      <c r="I52" s="273">
        <v>6</v>
      </c>
      <c r="J52" s="273"/>
      <c r="K52" s="357">
        <v>8585003214057</v>
      </c>
      <c r="L52" s="358">
        <v>160</v>
      </c>
      <c r="M52" s="359">
        <v>250</v>
      </c>
      <c r="N52" s="117">
        <v>8584086014059</v>
      </c>
      <c r="O52" s="382">
        <v>3.3957039999999998</v>
      </c>
      <c r="P52" s="374"/>
      <c r="Q52" s="375">
        <v>700</v>
      </c>
      <c r="R52" s="384">
        <v>8584086114056</v>
      </c>
      <c r="S52" s="377">
        <v>8.7906061765267207</v>
      </c>
      <c r="T52" s="122"/>
      <c r="U52" s="386">
        <v>3</v>
      </c>
      <c r="V52" s="334">
        <v>11.5</v>
      </c>
      <c r="W52" s="122"/>
      <c r="X52" s="1771">
        <f t="shared" si="0"/>
        <v>0</v>
      </c>
      <c r="Y52" s="382">
        <f t="shared" si="1"/>
        <v>0</v>
      </c>
      <c r="Z52" s="1723">
        <f t="shared" si="3"/>
        <v>0</v>
      </c>
      <c r="AA52" s="1723">
        <f t="shared" si="2"/>
        <v>0</v>
      </c>
    </row>
    <row r="53" spans="1:46" s="107" customFormat="1" ht="14.85" customHeight="1">
      <c r="A53" s="315" t="s">
        <v>281</v>
      </c>
      <c r="B53" s="387" t="s">
        <v>161</v>
      </c>
      <c r="C53" s="2006" t="s">
        <v>1062</v>
      </c>
      <c r="D53" s="2007"/>
      <c r="E53" s="2007"/>
      <c r="F53" s="2007"/>
      <c r="G53" s="356">
        <v>38</v>
      </c>
      <c r="H53" s="116">
        <v>1.79</v>
      </c>
      <c r="I53" s="273">
        <v>6</v>
      </c>
      <c r="J53" s="1357"/>
      <c r="K53" s="388">
        <v>8585003214101</v>
      </c>
      <c r="L53" s="389">
        <v>160</v>
      </c>
      <c r="M53" s="359">
        <v>250</v>
      </c>
      <c r="N53" s="117">
        <v>8584086014103</v>
      </c>
      <c r="O53" s="382">
        <v>3.3957039999999998</v>
      </c>
      <c r="P53" s="374"/>
      <c r="Q53" s="375">
        <v>700</v>
      </c>
      <c r="R53" s="384">
        <v>8584086114100</v>
      </c>
      <c r="S53" s="377">
        <v>8.7906061765267207</v>
      </c>
      <c r="T53" s="122"/>
      <c r="U53" s="390">
        <v>3</v>
      </c>
      <c r="V53" s="335">
        <v>11.5</v>
      </c>
      <c r="W53" s="513"/>
      <c r="X53" s="1775">
        <f t="shared" si="0"/>
        <v>0</v>
      </c>
      <c r="Y53" s="382">
        <f t="shared" si="1"/>
        <v>0</v>
      </c>
      <c r="Z53" s="1723">
        <f t="shared" si="3"/>
        <v>0</v>
      </c>
      <c r="AA53" s="1776">
        <f t="shared" si="2"/>
        <v>0</v>
      </c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</row>
    <row r="54" spans="1:46" s="107" customFormat="1" ht="14.85" customHeight="1" thickBot="1">
      <c r="A54" s="315" t="s">
        <v>219</v>
      </c>
      <c r="B54" s="391" t="s">
        <v>220</v>
      </c>
      <c r="C54" s="2008" t="s">
        <v>1067</v>
      </c>
      <c r="D54" s="2009"/>
      <c r="E54" s="2009"/>
      <c r="F54" s="2009" t="s">
        <v>5</v>
      </c>
      <c r="G54" s="392">
        <v>38</v>
      </c>
      <c r="H54" s="1580">
        <v>1.79</v>
      </c>
      <c r="I54" s="394">
        <v>6</v>
      </c>
      <c r="J54" s="1358"/>
      <c r="K54" s="395">
        <v>8585003214149</v>
      </c>
      <c r="L54" s="237">
        <v>160</v>
      </c>
      <c r="M54" s="139">
        <v>250</v>
      </c>
      <c r="N54" s="136">
        <v>8584086014141</v>
      </c>
      <c r="O54" s="140">
        <v>3.3957039999999998</v>
      </c>
      <c r="P54" s="396"/>
      <c r="Q54" s="397">
        <v>700</v>
      </c>
      <c r="R54" s="137">
        <v>8584086114148</v>
      </c>
      <c r="S54" s="340">
        <v>8.7906061765267207</v>
      </c>
      <c r="T54" s="142"/>
      <c r="U54" s="241">
        <v>3</v>
      </c>
      <c r="V54" s="242">
        <v>11.5</v>
      </c>
      <c r="W54" s="243"/>
      <c r="X54" s="1777">
        <f t="shared" si="0"/>
        <v>0</v>
      </c>
      <c r="Y54" s="140">
        <f t="shared" si="1"/>
        <v>0</v>
      </c>
      <c r="Z54" s="1725">
        <f t="shared" si="3"/>
        <v>0</v>
      </c>
      <c r="AA54" s="1745">
        <f t="shared" si="2"/>
        <v>0</v>
      </c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</row>
    <row r="55" spans="1:46" s="791" customFormat="1" ht="14.85" customHeight="1" thickBot="1">
      <c r="A55" s="1643"/>
      <c r="B55" s="1644" t="s">
        <v>229</v>
      </c>
      <c r="C55" s="1076"/>
      <c r="D55" s="1645"/>
      <c r="E55" s="1646"/>
      <c r="F55" s="1647"/>
      <c r="G55" s="795"/>
      <c r="H55" s="1583" t="s">
        <v>1129</v>
      </c>
      <c r="I55" s="783"/>
      <c r="J55" s="783"/>
      <c r="K55" s="783" t="str">
        <f>IF(A55=0," ",CONCATENATE("8590396",A55,"0",((CEILING((26+((VALUE(MID(A55,2,1)))+(VALUE(MID(A55,4,1)))))+(3*(14+((VALUE(MID(A55,1,1)))+(VALUE(MID(A55,3,1)))+"0"))),10))-((26+((VALUE(MID(A55,2,1)))+(VALUE(MID(A55,4,1)))))+(3*(14+((VALUE(MID(A55,1,1)))+(VALUE(MID(A55,3,1)))+"0")))))))</f>
        <v xml:space="preserve"> </v>
      </c>
      <c r="L55" s="784"/>
      <c r="M55" s="795"/>
      <c r="N55" s="783"/>
      <c r="O55" s="802"/>
      <c r="P55" s="803"/>
      <c r="Q55" s="802"/>
      <c r="R55" s="803"/>
      <c r="S55" s="802"/>
      <c r="T55" s="788"/>
      <c r="U55" s="787"/>
      <c r="V55" s="796" t="s">
        <v>4</v>
      </c>
      <c r="W55" s="788"/>
      <c r="X55" s="782"/>
      <c r="Y55" s="802"/>
      <c r="Z55" s="1731"/>
      <c r="AA55" s="1731"/>
      <c r="AB55" s="790"/>
      <c r="AC55" s="790"/>
      <c r="AD55" s="790"/>
      <c r="AE55" s="790"/>
      <c r="AF55" s="790"/>
      <c r="AG55" s="790"/>
      <c r="AH55" s="790"/>
      <c r="AI55" s="790"/>
      <c r="AJ55" s="790"/>
      <c r="AK55" s="790"/>
      <c r="AL55" s="790"/>
      <c r="AM55" s="790"/>
      <c r="AN55" s="790"/>
      <c r="AO55" s="790"/>
      <c r="AP55" s="790"/>
      <c r="AQ55" s="790"/>
      <c r="AR55" s="790"/>
      <c r="AS55" s="790"/>
      <c r="AT55" s="790"/>
    </row>
    <row r="56" spans="1:46" s="1663" customFormat="1" ht="14.85" customHeight="1" thickTop="1" thickBot="1">
      <c r="A56" s="1648" t="s">
        <v>38</v>
      </c>
      <c r="B56" s="1649" t="s">
        <v>284</v>
      </c>
      <c r="C56" s="1650" t="s">
        <v>155</v>
      </c>
      <c r="D56" s="1642"/>
      <c r="E56" s="1651"/>
      <c r="F56" s="1651"/>
      <c r="G56" s="1652">
        <v>1.7</v>
      </c>
      <c r="H56" s="1632">
        <v>0.77</v>
      </c>
      <c r="I56" s="1653">
        <v>2</v>
      </c>
      <c r="J56" s="1654"/>
      <c r="K56" s="1653">
        <v>8585003216013</v>
      </c>
      <c r="L56" s="1655">
        <v>800</v>
      </c>
      <c r="M56" s="1656"/>
      <c r="N56" s="1657"/>
      <c r="O56" s="1658"/>
      <c r="P56" s="1659"/>
      <c r="Q56" s="1656"/>
      <c r="R56" s="1660"/>
      <c r="S56" s="1658"/>
      <c r="T56" s="1659"/>
      <c r="U56" s="1661"/>
      <c r="V56" s="1662"/>
      <c r="W56" s="1659"/>
      <c r="X56" s="1778">
        <f t="shared" si="0"/>
        <v>0</v>
      </c>
      <c r="Y56" s="1779"/>
      <c r="Z56" s="1779"/>
      <c r="AA56" s="1779"/>
    </row>
    <row r="57" spans="1:46" s="791" customFormat="1" ht="14.85" customHeight="1" thickTop="1" thickBot="1">
      <c r="A57" s="777"/>
      <c r="B57" s="780" t="s">
        <v>286</v>
      </c>
      <c r="C57" s="781"/>
      <c r="D57" s="781"/>
      <c r="E57" s="794"/>
      <c r="F57" s="794"/>
      <c r="G57" s="795"/>
      <c r="H57" s="1584" t="s">
        <v>1129</v>
      </c>
      <c r="I57" s="783"/>
      <c r="J57" s="783"/>
      <c r="K57" s="783" t="str">
        <f>IF(A57=0," ",CONCATENATE("8590396",A57,"0",((CEILING((26+((VALUE(MID(A57,2,1)))+(VALUE(MID(A57,4,1)))))+(3*(14+((VALUE(MID(A57,1,1)))+(VALUE(MID(A57,3,1)))+"0"))),10))-((26+((VALUE(MID(A57,2,1)))+(VALUE(MID(A57,4,1)))))+(3*(14+((VALUE(MID(A57,1,1)))+(VALUE(MID(A57,3,1)))+"0")))))))</f>
        <v xml:space="preserve"> </v>
      </c>
      <c r="L57" s="784"/>
      <c r="M57" s="795"/>
      <c r="N57" s="783"/>
      <c r="O57" s="802"/>
      <c r="P57" s="803"/>
      <c r="Q57" s="802"/>
      <c r="R57" s="803"/>
      <c r="S57" s="802"/>
      <c r="T57" s="788"/>
      <c r="U57" s="817"/>
      <c r="V57" s="822" t="s">
        <v>4</v>
      </c>
      <c r="W57" s="823"/>
      <c r="X57" s="782"/>
      <c r="Y57" s="802"/>
      <c r="Z57" s="1731"/>
      <c r="AA57" s="1780"/>
      <c r="AB57" s="790"/>
      <c r="AC57" s="790"/>
      <c r="AD57" s="790"/>
      <c r="AE57" s="790"/>
      <c r="AF57" s="790"/>
      <c r="AG57" s="790"/>
      <c r="AH57" s="790"/>
      <c r="AI57" s="790"/>
      <c r="AJ57" s="790"/>
      <c r="AK57" s="790"/>
      <c r="AL57" s="790"/>
      <c r="AM57" s="790"/>
      <c r="AN57" s="790"/>
      <c r="AO57" s="790"/>
      <c r="AP57" s="790"/>
      <c r="AQ57" s="790"/>
      <c r="AR57" s="790"/>
      <c r="AS57" s="790"/>
      <c r="AT57" s="790"/>
    </row>
    <row r="58" spans="1:46" s="404" customFormat="1" ht="14.85" customHeight="1">
      <c r="A58" s="400">
        <v>1008</v>
      </c>
      <c r="B58" s="732" t="s">
        <v>285</v>
      </c>
      <c r="C58" s="2013" t="s">
        <v>916</v>
      </c>
      <c r="D58" s="2014"/>
      <c r="E58" s="2014"/>
      <c r="F58" s="2014"/>
      <c r="G58" s="485">
        <v>40</v>
      </c>
      <c r="H58" s="1374">
        <v>0.95</v>
      </c>
      <c r="I58" s="1526">
        <v>3</v>
      </c>
      <c r="J58" s="1526"/>
      <c r="K58" s="1526">
        <v>8585003217058</v>
      </c>
      <c r="L58" s="1664" t="s">
        <v>840</v>
      </c>
      <c r="M58" s="305">
        <v>250</v>
      </c>
      <c r="N58" s="572">
        <v>8584086017050</v>
      </c>
      <c r="O58" s="1665">
        <v>1.6933200000000002</v>
      </c>
      <c r="P58" s="1666"/>
      <c r="Q58" s="1667">
        <v>700</v>
      </c>
      <c r="R58" s="1668">
        <v>8584086117057</v>
      </c>
      <c r="S58" s="1665">
        <v>3.1238226250000007</v>
      </c>
      <c r="T58" s="1666"/>
      <c r="U58" s="127">
        <v>5</v>
      </c>
      <c r="V58" s="1669">
        <v>3.29</v>
      </c>
      <c r="W58" s="1670"/>
      <c r="X58" s="1344">
        <f t="shared" si="0"/>
        <v>0</v>
      </c>
      <c r="Y58" s="1781">
        <f t="shared" si="1"/>
        <v>0</v>
      </c>
      <c r="Z58" s="1781">
        <f t="shared" si="3"/>
        <v>0</v>
      </c>
      <c r="AA58" s="1782">
        <f t="shared" si="2"/>
        <v>0</v>
      </c>
      <c r="AB58" s="403"/>
      <c r="AC58" s="403"/>
      <c r="AD58" s="403"/>
      <c r="AE58" s="403"/>
      <c r="AF58" s="403"/>
      <c r="AG58" s="403"/>
      <c r="AH58" s="403"/>
      <c r="AI58" s="403"/>
      <c r="AJ58" s="403"/>
      <c r="AK58" s="403"/>
      <c r="AL58" s="403"/>
      <c r="AM58" s="403"/>
      <c r="AN58" s="403"/>
      <c r="AO58" s="403"/>
      <c r="AP58" s="403"/>
      <c r="AQ58" s="403"/>
      <c r="AR58" s="403"/>
      <c r="AS58" s="403"/>
      <c r="AT58" s="403"/>
    </row>
    <row r="59" spans="1:46" s="404" customFormat="1" ht="14.85" customHeight="1">
      <c r="A59" s="1679">
        <v>1004</v>
      </c>
      <c r="B59" s="111" t="s">
        <v>1119</v>
      </c>
      <c r="C59" s="2022" t="s">
        <v>1130</v>
      </c>
      <c r="D59" s="2023"/>
      <c r="E59" s="2023"/>
      <c r="F59" s="2023"/>
      <c r="G59" s="741">
        <v>40</v>
      </c>
      <c r="H59" s="116">
        <v>0.95</v>
      </c>
      <c r="I59" s="117">
        <v>3</v>
      </c>
      <c r="J59" s="117"/>
      <c r="K59" s="117">
        <v>8585003217034</v>
      </c>
      <c r="L59" s="1680" t="s">
        <v>840</v>
      </c>
      <c r="M59" s="120">
        <v>250</v>
      </c>
      <c r="N59" s="117"/>
      <c r="O59" s="121">
        <v>1.6933200000000002</v>
      </c>
      <c r="P59" s="122"/>
      <c r="Q59" s="406">
        <v>700</v>
      </c>
      <c r="R59" s="407">
        <v>8584086117057</v>
      </c>
      <c r="S59" s="121">
        <v>3.1238226250000007</v>
      </c>
      <c r="T59" s="122"/>
      <c r="U59" s="128">
        <v>5</v>
      </c>
      <c r="V59" s="409">
        <v>3.29</v>
      </c>
      <c r="W59" s="122"/>
      <c r="X59" s="116">
        <f t="shared" si="0"/>
        <v>0</v>
      </c>
      <c r="Y59" s="1723">
        <f t="shared" si="1"/>
        <v>0</v>
      </c>
      <c r="Z59" s="1723">
        <f t="shared" si="3"/>
        <v>0</v>
      </c>
      <c r="AA59" s="1723">
        <f t="shared" si="2"/>
        <v>0</v>
      </c>
      <c r="AB59" s="403"/>
      <c r="AC59" s="403"/>
      <c r="AD59" s="403"/>
      <c r="AE59" s="403"/>
      <c r="AF59" s="403"/>
      <c r="AG59" s="403"/>
      <c r="AH59" s="403"/>
      <c r="AI59" s="403"/>
      <c r="AJ59" s="403"/>
      <c r="AK59" s="403"/>
      <c r="AL59" s="403"/>
      <c r="AM59" s="403"/>
      <c r="AN59" s="403"/>
      <c r="AO59" s="403"/>
      <c r="AP59" s="403"/>
      <c r="AQ59" s="403"/>
      <c r="AR59" s="403"/>
      <c r="AS59" s="403"/>
      <c r="AT59" s="403"/>
    </row>
    <row r="60" spans="1:46" s="107" customFormat="1" ht="14.85" customHeight="1">
      <c r="A60" s="109" t="s">
        <v>40</v>
      </c>
      <c r="B60" s="95" t="s">
        <v>41</v>
      </c>
      <c r="C60" s="2000" t="s">
        <v>917</v>
      </c>
      <c r="D60" s="2001"/>
      <c r="E60" s="2001"/>
      <c r="F60" s="2001"/>
      <c r="G60" s="405">
        <v>40</v>
      </c>
      <c r="H60" s="116">
        <v>0.95</v>
      </c>
      <c r="I60" s="214">
        <v>3</v>
      </c>
      <c r="J60" s="214"/>
      <c r="K60" s="214">
        <v>8585003217027</v>
      </c>
      <c r="L60" s="216">
        <v>140</v>
      </c>
      <c r="M60" s="120">
        <v>250</v>
      </c>
      <c r="N60" s="117">
        <v>8584086017029</v>
      </c>
      <c r="O60" s="121">
        <v>1.6933200000000002</v>
      </c>
      <c r="P60" s="122"/>
      <c r="Q60" s="406">
        <v>700</v>
      </c>
      <c r="R60" s="407">
        <v>8584086117026</v>
      </c>
      <c r="S60" s="121">
        <v>3.1238226250000007</v>
      </c>
      <c r="T60" s="122"/>
      <c r="U60" s="408">
        <v>5</v>
      </c>
      <c r="V60" s="409">
        <v>3.29</v>
      </c>
      <c r="W60" s="122"/>
      <c r="X60" s="224">
        <f t="shared" si="0"/>
        <v>0</v>
      </c>
      <c r="Y60" s="1723">
        <f t="shared" si="1"/>
        <v>0</v>
      </c>
      <c r="Z60" s="1723">
        <f t="shared" si="3"/>
        <v>0</v>
      </c>
      <c r="AA60" s="1723">
        <f t="shared" si="2"/>
        <v>0</v>
      </c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8"/>
      <c r="AT60" s="108"/>
    </row>
    <row r="61" spans="1:46" s="107" customFormat="1" ht="14.85" customHeight="1">
      <c r="A61" s="367" t="s">
        <v>287</v>
      </c>
      <c r="B61" s="410" t="s">
        <v>288</v>
      </c>
      <c r="C61" s="369" t="s">
        <v>918</v>
      </c>
      <c r="D61" s="411"/>
      <c r="E61" s="411"/>
      <c r="F61" s="411"/>
      <c r="G61" s="212">
        <v>40</v>
      </c>
      <c r="H61" s="116">
        <v>0.95</v>
      </c>
      <c r="I61" s="412">
        <v>3</v>
      </c>
      <c r="J61" s="412"/>
      <c r="K61" s="412">
        <v>8585003217065</v>
      </c>
      <c r="L61" s="358">
        <v>140</v>
      </c>
      <c r="M61" s="413">
        <v>250</v>
      </c>
      <c r="N61" s="360">
        <v>8584086017067</v>
      </c>
      <c r="O61" s="414">
        <v>1.6933200000000002</v>
      </c>
      <c r="P61" s="416"/>
      <c r="Q61" s="417">
        <v>700</v>
      </c>
      <c r="R61" s="418">
        <v>8584086117064</v>
      </c>
      <c r="S61" s="414">
        <v>3.1238226250000007</v>
      </c>
      <c r="T61" s="416"/>
      <c r="U61" s="408">
        <v>5</v>
      </c>
      <c r="V61" s="409">
        <v>3.29</v>
      </c>
      <c r="W61" s="122"/>
      <c r="X61" s="1783">
        <f t="shared" si="0"/>
        <v>0</v>
      </c>
      <c r="Y61" s="1720">
        <f t="shared" si="1"/>
        <v>0</v>
      </c>
      <c r="Z61" s="1720">
        <f t="shared" si="3"/>
        <v>0</v>
      </c>
      <c r="AA61" s="1723">
        <f t="shared" si="2"/>
        <v>0</v>
      </c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8"/>
      <c r="AP61" s="108"/>
      <c r="AQ61" s="108"/>
      <c r="AR61" s="108"/>
      <c r="AS61" s="108"/>
      <c r="AT61" s="108"/>
    </row>
    <row r="62" spans="1:46" s="107" customFormat="1" ht="14.85" customHeight="1">
      <c r="A62" s="367" t="s">
        <v>42</v>
      </c>
      <c r="B62" s="410" t="s">
        <v>43</v>
      </c>
      <c r="C62" s="369" t="s">
        <v>921</v>
      </c>
      <c r="D62" s="370"/>
      <c r="E62" s="371"/>
      <c r="F62" s="371"/>
      <c r="G62" s="405">
        <v>40</v>
      </c>
      <c r="H62" s="116">
        <v>0.95</v>
      </c>
      <c r="I62" s="412">
        <v>3</v>
      </c>
      <c r="J62" s="412"/>
      <c r="K62" s="412">
        <v>8585003218017</v>
      </c>
      <c r="L62" s="358">
        <v>140</v>
      </c>
      <c r="M62" s="413">
        <v>250</v>
      </c>
      <c r="N62" s="360">
        <v>8584086018019</v>
      </c>
      <c r="O62" s="414">
        <v>1.6933200000000002</v>
      </c>
      <c r="P62" s="416"/>
      <c r="Q62" s="417">
        <v>700</v>
      </c>
      <c r="R62" s="418">
        <v>8584086118016</v>
      </c>
      <c r="S62" s="414">
        <v>3.1238226250000007</v>
      </c>
      <c r="T62" s="416"/>
      <c r="U62" s="408">
        <v>5</v>
      </c>
      <c r="V62" s="409">
        <v>3.29</v>
      </c>
      <c r="W62" s="122"/>
      <c r="X62" s="1783">
        <f t="shared" si="0"/>
        <v>0</v>
      </c>
      <c r="Y62" s="1720">
        <f t="shared" si="1"/>
        <v>0</v>
      </c>
      <c r="Z62" s="1720">
        <f t="shared" si="3"/>
        <v>0</v>
      </c>
      <c r="AA62" s="1723">
        <f t="shared" si="2"/>
        <v>0</v>
      </c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</row>
    <row r="63" spans="1:46" s="107" customFormat="1" ht="14.85" customHeight="1" thickBot="1">
      <c r="A63" s="131" t="s">
        <v>290</v>
      </c>
      <c r="B63" s="229" t="s">
        <v>289</v>
      </c>
      <c r="C63" s="2010" t="s">
        <v>919</v>
      </c>
      <c r="D63" s="2011"/>
      <c r="E63" s="2011"/>
      <c r="F63" s="2012"/>
      <c r="G63" s="233">
        <v>40</v>
      </c>
      <c r="H63" s="1580">
        <v>0.95</v>
      </c>
      <c r="I63" s="235">
        <v>3</v>
      </c>
      <c r="J63" s="235"/>
      <c r="K63" s="235">
        <v>8585003218024</v>
      </c>
      <c r="L63" s="237">
        <v>140</v>
      </c>
      <c r="M63" s="139">
        <v>250</v>
      </c>
      <c r="N63" s="136">
        <v>8584086018026</v>
      </c>
      <c r="O63" s="140">
        <v>1.6933200000000002</v>
      </c>
      <c r="P63" s="142"/>
      <c r="Q63" s="419">
        <v>700</v>
      </c>
      <c r="R63" s="420">
        <v>8584086118023</v>
      </c>
      <c r="S63" s="140">
        <v>3.1238226250000007</v>
      </c>
      <c r="T63" s="142"/>
      <c r="U63" s="148">
        <v>5</v>
      </c>
      <c r="V63" s="421">
        <v>3.29</v>
      </c>
      <c r="W63" s="142"/>
      <c r="X63" s="234">
        <f t="shared" si="0"/>
        <v>0</v>
      </c>
      <c r="Y63" s="1725">
        <f t="shared" si="1"/>
        <v>0</v>
      </c>
      <c r="Z63" s="1725">
        <f t="shared" si="3"/>
        <v>0</v>
      </c>
      <c r="AA63" s="1725">
        <f t="shared" si="2"/>
        <v>0</v>
      </c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108"/>
      <c r="AT63" s="108"/>
    </row>
    <row r="64" spans="1:46" s="791" customFormat="1" ht="14.85" customHeight="1" thickBot="1">
      <c r="A64" s="777"/>
      <c r="B64" s="780" t="s">
        <v>291</v>
      </c>
      <c r="C64" s="813"/>
      <c r="D64" s="813"/>
      <c r="E64" s="794"/>
      <c r="F64" s="794"/>
      <c r="G64" s="795"/>
      <c r="H64" s="82" t="s">
        <v>1129</v>
      </c>
      <c r="I64" s="783"/>
      <c r="J64" s="783"/>
      <c r="K64" s="783" t="str">
        <f>IF(A64=0," ",CONCATENATE("8590396",A64,"0",((CEILING((26+((VALUE(MID(A64,2,1)))+(VALUE(MID(A64,4,1)))))+(3*(14+((VALUE(MID(A64,1,1)))+(VALUE(MID(A64,3,1)))+"0"))),10))-((26+((VALUE(MID(A64,2,1)))+(VALUE(MID(A64,4,1)))))+(3*(14+((VALUE(MID(A64,1,1)))+(VALUE(MID(A64,3,1)))+"0")))))))</f>
        <v xml:space="preserve"> </v>
      </c>
      <c r="L64" s="784"/>
      <c r="M64" s="598"/>
      <c r="N64" s="600"/>
      <c r="O64" s="679"/>
      <c r="P64" s="793"/>
      <c r="Q64" s="679"/>
      <c r="R64" s="793"/>
      <c r="S64" s="679"/>
      <c r="T64" s="814"/>
      <c r="U64" s="679"/>
      <c r="V64" s="682" t="s">
        <v>4</v>
      </c>
      <c r="W64" s="779"/>
      <c r="X64" s="782"/>
      <c r="Y64" s="679"/>
      <c r="Z64" s="1784"/>
      <c r="AA64" s="1727"/>
      <c r="AB64" s="790"/>
      <c r="AC64" s="790"/>
      <c r="AD64" s="790"/>
      <c r="AE64" s="790"/>
      <c r="AF64" s="790"/>
      <c r="AG64" s="790"/>
      <c r="AH64" s="790"/>
      <c r="AI64" s="790"/>
      <c r="AJ64" s="790"/>
      <c r="AK64" s="790"/>
      <c r="AL64" s="790"/>
      <c r="AM64" s="790"/>
      <c r="AN64" s="790"/>
      <c r="AO64" s="790"/>
      <c r="AP64" s="790"/>
      <c r="AQ64" s="790"/>
      <c r="AR64" s="790"/>
      <c r="AS64" s="790"/>
      <c r="AT64" s="790"/>
    </row>
    <row r="65" spans="1:46" s="107" customFormat="1" ht="14.85" customHeight="1">
      <c r="A65" s="166" t="s">
        <v>295</v>
      </c>
      <c r="B65" s="347" t="s">
        <v>296</v>
      </c>
      <c r="C65" s="592" t="s">
        <v>294</v>
      </c>
      <c r="D65" s="593"/>
      <c r="E65" s="304"/>
      <c r="F65" s="422"/>
      <c r="G65" s="99" t="s">
        <v>300</v>
      </c>
      <c r="H65" s="1374">
        <v>1.18</v>
      </c>
      <c r="I65" s="307">
        <v>4</v>
      </c>
      <c r="J65" s="307"/>
      <c r="K65" s="307">
        <v>8585003221000</v>
      </c>
      <c r="L65" s="170">
        <v>1200</v>
      </c>
      <c r="M65" s="99">
        <v>10</v>
      </c>
      <c r="N65" s="98">
        <v>8584086021002</v>
      </c>
      <c r="O65" s="267">
        <v>20.188000000000006</v>
      </c>
      <c r="P65" s="309"/>
      <c r="Q65" s="103"/>
      <c r="R65" s="311"/>
      <c r="S65" s="312"/>
      <c r="T65" s="314"/>
      <c r="U65" s="423">
        <v>0.1</v>
      </c>
      <c r="V65" s="248">
        <v>1608</v>
      </c>
      <c r="W65" s="102"/>
      <c r="X65" s="306">
        <f t="shared" si="0"/>
        <v>0</v>
      </c>
      <c r="Y65" s="1761">
        <f t="shared" si="1"/>
        <v>0</v>
      </c>
      <c r="Z65" s="1762"/>
      <c r="AA65" s="1733">
        <f t="shared" si="2"/>
        <v>0</v>
      </c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</row>
    <row r="66" spans="1:46" s="107" customFormat="1" ht="14.85" customHeight="1">
      <c r="A66" s="109" t="s">
        <v>44</v>
      </c>
      <c r="B66" s="111" t="s">
        <v>45</v>
      </c>
      <c r="C66" s="1998" t="s">
        <v>46</v>
      </c>
      <c r="D66" s="1999"/>
      <c r="E66" s="424"/>
      <c r="F66" s="114"/>
      <c r="G66" s="120">
        <v>0.8</v>
      </c>
      <c r="H66" s="116">
        <v>0.77</v>
      </c>
      <c r="I66" s="272">
        <v>2</v>
      </c>
      <c r="J66" s="272"/>
      <c r="K66" s="272">
        <v>8585003221222</v>
      </c>
      <c r="L66" s="119">
        <v>1200</v>
      </c>
      <c r="M66" s="120">
        <v>5</v>
      </c>
      <c r="N66" s="117">
        <v>8584086021224</v>
      </c>
      <c r="O66" s="275">
        <v>1.5233700000000001</v>
      </c>
      <c r="P66" s="425"/>
      <c r="Q66" s="120">
        <v>20</v>
      </c>
      <c r="R66" s="225">
        <v>8584086121221</v>
      </c>
      <c r="S66" s="129">
        <v>4.5741374582904006</v>
      </c>
      <c r="T66" s="426"/>
      <c r="U66" s="128">
        <v>0.2</v>
      </c>
      <c r="V66" s="222">
        <v>152</v>
      </c>
      <c r="W66" s="122"/>
      <c r="X66" s="1750">
        <f t="shared" si="0"/>
        <v>0</v>
      </c>
      <c r="Y66" s="1785">
        <f t="shared" si="1"/>
        <v>0</v>
      </c>
      <c r="Z66" s="1786">
        <f t="shared" si="3"/>
        <v>0</v>
      </c>
      <c r="AA66" s="1723">
        <f t="shared" si="2"/>
        <v>0</v>
      </c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</row>
    <row r="67" spans="1:46" s="107" customFormat="1" ht="14.85" customHeight="1">
      <c r="A67" s="109" t="s">
        <v>51</v>
      </c>
      <c r="B67" s="111" t="s">
        <v>52</v>
      </c>
      <c r="C67" s="268" t="s">
        <v>50</v>
      </c>
      <c r="D67" s="269"/>
      <c r="E67" s="270"/>
      <c r="F67" s="270"/>
      <c r="G67" s="120">
        <v>0.8</v>
      </c>
      <c r="H67" s="116">
        <v>0.77</v>
      </c>
      <c r="I67" s="272">
        <v>2</v>
      </c>
      <c r="J67" s="272"/>
      <c r="K67" s="272">
        <v>8585003222021</v>
      </c>
      <c r="L67" s="119">
        <v>1200</v>
      </c>
      <c r="M67" s="120">
        <v>5</v>
      </c>
      <c r="N67" s="117">
        <v>8584086022023</v>
      </c>
      <c r="O67" s="275">
        <v>1.5233700000000001</v>
      </c>
      <c r="P67" s="425"/>
      <c r="Q67" s="120">
        <v>20</v>
      </c>
      <c r="R67" s="225">
        <v>8584086122020</v>
      </c>
      <c r="S67" s="129">
        <v>4.5741374582904006</v>
      </c>
      <c r="T67" s="426"/>
      <c r="U67" s="128">
        <v>0.2</v>
      </c>
      <c r="V67" s="222">
        <v>152</v>
      </c>
      <c r="W67" s="122"/>
      <c r="X67" s="1750">
        <f t="shared" si="0"/>
        <v>0</v>
      </c>
      <c r="Y67" s="1785">
        <f t="shared" si="1"/>
        <v>0</v>
      </c>
      <c r="Z67" s="1786">
        <f t="shared" si="3"/>
        <v>0</v>
      </c>
      <c r="AA67" s="1723">
        <f t="shared" si="2"/>
        <v>0</v>
      </c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</row>
    <row r="68" spans="1:46" s="107" customFormat="1" ht="14.85" customHeight="1">
      <c r="A68" s="109" t="s">
        <v>297</v>
      </c>
      <c r="B68" s="295" t="s">
        <v>298</v>
      </c>
      <c r="C68" s="427" t="s">
        <v>50</v>
      </c>
      <c r="D68" s="428"/>
      <c r="E68" s="429"/>
      <c r="F68" s="429"/>
      <c r="G68" s="120">
        <v>0.8</v>
      </c>
      <c r="H68" s="116">
        <v>0.77</v>
      </c>
      <c r="I68" s="430">
        <v>2</v>
      </c>
      <c r="J68" s="430"/>
      <c r="K68" s="430">
        <v>8585003222045</v>
      </c>
      <c r="L68" s="119">
        <v>1200</v>
      </c>
      <c r="M68" s="120">
        <v>5</v>
      </c>
      <c r="N68" s="117">
        <v>8584086022047</v>
      </c>
      <c r="O68" s="373">
        <v>1.5233700000000001</v>
      </c>
      <c r="P68" s="425"/>
      <c r="Q68" s="120">
        <v>20</v>
      </c>
      <c r="R68" s="431">
        <v>8584086122044</v>
      </c>
      <c r="S68" s="129">
        <v>4.5741374582904006</v>
      </c>
      <c r="T68" s="432"/>
      <c r="U68" s="386">
        <v>0.2</v>
      </c>
      <c r="V68" s="334">
        <v>152</v>
      </c>
      <c r="W68" s="122"/>
      <c r="X68" s="377">
        <f t="shared" si="0"/>
        <v>0</v>
      </c>
      <c r="Y68" s="1785">
        <f t="shared" si="1"/>
        <v>0</v>
      </c>
      <c r="Z68" s="1787">
        <f t="shared" si="3"/>
        <v>0</v>
      </c>
      <c r="AA68" s="1723">
        <f t="shared" si="2"/>
        <v>0</v>
      </c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08"/>
      <c r="AP68" s="108"/>
      <c r="AQ68" s="108"/>
      <c r="AR68" s="108"/>
      <c r="AS68" s="108"/>
      <c r="AT68" s="108"/>
    </row>
    <row r="69" spans="1:46" s="107" customFormat="1" ht="14.85" customHeight="1">
      <c r="A69" s="109" t="s">
        <v>292</v>
      </c>
      <c r="B69" s="295" t="s">
        <v>293</v>
      </c>
      <c r="C69" s="427" t="s">
        <v>299</v>
      </c>
      <c r="D69" s="428"/>
      <c r="E69" s="433"/>
      <c r="F69" s="433"/>
      <c r="G69" s="120" t="s">
        <v>300</v>
      </c>
      <c r="H69" s="116">
        <v>1.18</v>
      </c>
      <c r="I69" s="430">
        <v>4</v>
      </c>
      <c r="J69" s="430"/>
      <c r="K69" s="430">
        <v>8585003222113</v>
      </c>
      <c r="L69" s="119">
        <v>1200</v>
      </c>
      <c r="M69" s="120">
        <v>10</v>
      </c>
      <c r="N69" s="117">
        <v>8584086022115</v>
      </c>
      <c r="O69" s="373">
        <v>20.188000000000006</v>
      </c>
      <c r="P69" s="425"/>
      <c r="Q69" s="434"/>
      <c r="R69" s="435"/>
      <c r="S69" s="436"/>
      <c r="T69" s="437"/>
      <c r="U69" s="386">
        <v>0.1</v>
      </c>
      <c r="V69" s="334">
        <v>1608</v>
      </c>
      <c r="W69" s="122"/>
      <c r="X69" s="377">
        <f t="shared" si="0"/>
        <v>0</v>
      </c>
      <c r="Y69" s="1785">
        <f t="shared" si="1"/>
        <v>0</v>
      </c>
      <c r="Z69" s="1788"/>
      <c r="AA69" s="1723">
        <f t="shared" si="2"/>
        <v>0</v>
      </c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</row>
    <row r="70" spans="1:46" s="107" customFormat="1" ht="14.85" customHeight="1">
      <c r="A70" s="109" t="s">
        <v>53</v>
      </c>
      <c r="B70" s="208" t="s">
        <v>54</v>
      </c>
      <c r="C70" s="209" t="s">
        <v>55</v>
      </c>
      <c r="D70" s="210"/>
      <c r="E70" s="211"/>
      <c r="F70" s="211"/>
      <c r="G70" s="212">
        <v>0.8</v>
      </c>
      <c r="H70" s="116">
        <v>0.77</v>
      </c>
      <c r="I70" s="214">
        <v>2</v>
      </c>
      <c r="J70" s="214"/>
      <c r="K70" s="214">
        <v>8585003223028</v>
      </c>
      <c r="L70" s="216">
        <v>1200</v>
      </c>
      <c r="M70" s="212">
        <v>10</v>
      </c>
      <c r="N70" s="273">
        <v>8584086023020</v>
      </c>
      <c r="O70" s="275">
        <v>2.826114</v>
      </c>
      <c r="P70" s="274"/>
      <c r="Q70" s="212">
        <v>20</v>
      </c>
      <c r="R70" s="438">
        <v>8584086123027</v>
      </c>
      <c r="S70" s="129">
        <v>4.5741374582904006</v>
      </c>
      <c r="T70" s="439"/>
      <c r="U70" s="221">
        <v>0.2</v>
      </c>
      <c r="V70" s="222">
        <v>152</v>
      </c>
      <c r="W70" s="223"/>
      <c r="X70" s="224">
        <f t="shared" ref="X70:X133" si="4">J70*H70</f>
        <v>0</v>
      </c>
      <c r="Y70" s="1751">
        <f t="shared" ref="Y70:Y133" si="5">P70*O70</f>
        <v>0</v>
      </c>
      <c r="Z70" s="1789">
        <f t="shared" ref="Z70:Z133" si="6">T70*S70</f>
        <v>0</v>
      </c>
      <c r="AA70" s="1742">
        <f t="shared" ref="AA70:AA133" si="7">W70*V70</f>
        <v>0</v>
      </c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8"/>
      <c r="AP70" s="108"/>
      <c r="AQ70" s="108"/>
      <c r="AR70" s="108"/>
      <c r="AS70" s="108"/>
      <c r="AT70" s="108"/>
    </row>
    <row r="71" spans="1:46" s="107" customFormat="1" ht="14.85" customHeight="1" thickBot="1">
      <c r="A71" s="315" t="s">
        <v>48</v>
      </c>
      <c r="B71" s="391" t="s">
        <v>49</v>
      </c>
      <c r="C71" s="452" t="s">
        <v>47</v>
      </c>
      <c r="D71" s="318"/>
      <c r="E71" s="319"/>
      <c r="F71" s="319"/>
      <c r="G71" s="507">
        <v>0.8</v>
      </c>
      <c r="H71" s="1580">
        <v>0.77</v>
      </c>
      <c r="I71" s="505">
        <v>2</v>
      </c>
      <c r="J71" s="505"/>
      <c r="K71" s="505">
        <v>8585003224018</v>
      </c>
      <c r="L71" s="1020">
        <v>1200</v>
      </c>
      <c r="M71" s="507">
        <v>10</v>
      </c>
      <c r="N71" s="326">
        <v>8584086024010</v>
      </c>
      <c r="O71" s="1519">
        <v>2.826114</v>
      </c>
      <c r="P71" s="1520"/>
      <c r="Q71" s="507">
        <v>20</v>
      </c>
      <c r="R71" s="1528">
        <v>8584086124017</v>
      </c>
      <c r="S71" s="508">
        <v>4.5741374582904006</v>
      </c>
      <c r="T71" s="1529"/>
      <c r="U71" s="333">
        <v>0.2</v>
      </c>
      <c r="V71" s="512">
        <v>152</v>
      </c>
      <c r="W71" s="1392"/>
      <c r="X71" s="504">
        <f t="shared" si="4"/>
        <v>0</v>
      </c>
      <c r="Y71" s="1790">
        <f t="shared" si="5"/>
        <v>0</v>
      </c>
      <c r="Z71" s="1791">
        <f t="shared" si="6"/>
        <v>0</v>
      </c>
      <c r="AA71" s="1766">
        <f t="shared" si="7"/>
        <v>0</v>
      </c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108"/>
      <c r="AQ71" s="108"/>
      <c r="AR71" s="108"/>
      <c r="AS71" s="108"/>
      <c r="AT71" s="108"/>
    </row>
    <row r="72" spans="1:46" s="791" customFormat="1" ht="14.85" customHeight="1" thickBot="1">
      <c r="A72" s="806"/>
      <c r="B72" s="824" t="s">
        <v>994</v>
      </c>
      <c r="C72" s="825"/>
      <c r="D72" s="825"/>
      <c r="E72" s="808"/>
      <c r="F72" s="808"/>
      <c r="G72" s="809"/>
      <c r="H72" s="82" t="s">
        <v>1129</v>
      </c>
      <c r="I72" s="826"/>
      <c r="J72" s="826"/>
      <c r="K72" s="826" t="str">
        <f>IF(A72=0," ",CONCATENATE("8590396",A72,"0",((CEILING((26+((VALUE(MID(A72,2,1)))+(VALUE(MID(A72,4,1)))))+(3*(14+((VALUE(MID(A72,1,1)))+(VALUE(MID(A72,3,1)))+"0"))),10))-((26+((VALUE(MID(A72,2,1)))+(VALUE(MID(A72,4,1)))))+(3*(14+((VALUE(MID(A72,1,1)))+(VALUE(MID(A72,3,1)))+"0")))))))</f>
        <v xml:space="preserve"> </v>
      </c>
      <c r="L72" s="805"/>
      <c r="M72" s="809"/>
      <c r="N72" s="826"/>
      <c r="O72" s="810"/>
      <c r="P72" s="827"/>
      <c r="Q72" s="810"/>
      <c r="R72" s="827"/>
      <c r="S72" s="810"/>
      <c r="T72" s="828"/>
      <c r="U72" s="810"/>
      <c r="V72" s="811" t="s">
        <v>4</v>
      </c>
      <c r="W72" s="812"/>
      <c r="X72" s="1711"/>
      <c r="Y72" s="810"/>
      <c r="Z72" s="1792"/>
      <c r="AA72" s="1713"/>
      <c r="AB72" s="790"/>
      <c r="AC72" s="790"/>
      <c r="AD72" s="790"/>
      <c r="AE72" s="790"/>
      <c r="AF72" s="790"/>
      <c r="AG72" s="790"/>
      <c r="AH72" s="790"/>
      <c r="AI72" s="790"/>
      <c r="AJ72" s="790"/>
      <c r="AK72" s="790"/>
      <c r="AL72" s="790"/>
      <c r="AM72" s="790"/>
      <c r="AN72" s="790"/>
      <c r="AO72" s="790"/>
      <c r="AP72" s="790"/>
      <c r="AQ72" s="790"/>
      <c r="AR72" s="790"/>
      <c r="AS72" s="790"/>
      <c r="AT72" s="790"/>
    </row>
    <row r="73" spans="1:46" s="448" customFormat="1" ht="14.85" customHeight="1">
      <c r="A73" s="367" t="s">
        <v>190</v>
      </c>
      <c r="B73" s="368" t="s">
        <v>191</v>
      </c>
      <c r="C73" s="440" t="s">
        <v>56</v>
      </c>
      <c r="D73" s="441"/>
      <c r="E73" s="442"/>
      <c r="F73" s="442"/>
      <c r="G73" s="413" t="s">
        <v>300</v>
      </c>
      <c r="H73" s="1374">
        <v>1.18</v>
      </c>
      <c r="I73" s="362">
        <v>4</v>
      </c>
      <c r="J73" s="362"/>
      <c r="K73" s="362">
        <v>8585003225015</v>
      </c>
      <c r="L73" s="170">
        <v>1200</v>
      </c>
      <c r="M73" s="413">
        <v>10</v>
      </c>
      <c r="N73" s="98">
        <v>8584086025017</v>
      </c>
      <c r="O73" s="361">
        <v>8.6463350000000005</v>
      </c>
      <c r="P73" s="309"/>
      <c r="Q73" s="443"/>
      <c r="R73" s="444"/>
      <c r="S73" s="445"/>
      <c r="T73" s="446"/>
      <c r="U73" s="401">
        <v>0.1</v>
      </c>
      <c r="V73" s="402">
        <v>562</v>
      </c>
      <c r="W73" s="416"/>
      <c r="X73" s="364">
        <f t="shared" si="4"/>
        <v>0</v>
      </c>
      <c r="Y73" s="1761">
        <f t="shared" si="5"/>
        <v>0</v>
      </c>
      <c r="Z73" s="1793"/>
      <c r="AA73" s="1720">
        <f t="shared" si="7"/>
        <v>0</v>
      </c>
      <c r="AB73" s="447"/>
      <c r="AC73" s="447"/>
      <c r="AD73" s="447"/>
      <c r="AE73" s="447"/>
      <c r="AF73" s="447"/>
      <c r="AG73" s="447"/>
      <c r="AH73" s="447"/>
      <c r="AI73" s="447"/>
      <c r="AJ73" s="447"/>
      <c r="AK73" s="447"/>
      <c r="AL73" s="447"/>
      <c r="AM73" s="447"/>
      <c r="AN73" s="447"/>
      <c r="AO73" s="447"/>
      <c r="AP73" s="447"/>
      <c r="AQ73" s="447"/>
      <c r="AR73" s="447"/>
      <c r="AS73" s="447"/>
      <c r="AT73" s="447"/>
    </row>
    <row r="74" spans="1:46" s="107" customFormat="1" ht="14.85" customHeight="1">
      <c r="A74" s="109">
        <v>4211</v>
      </c>
      <c r="B74" s="295" t="s">
        <v>57</v>
      </c>
      <c r="C74" s="427" t="s">
        <v>56</v>
      </c>
      <c r="D74" s="428"/>
      <c r="E74" s="429"/>
      <c r="F74" s="429"/>
      <c r="G74" s="120">
        <v>0.8</v>
      </c>
      <c r="H74" s="116">
        <v>0.77</v>
      </c>
      <c r="I74" s="430">
        <v>2</v>
      </c>
      <c r="J74" s="430"/>
      <c r="K74" s="430">
        <v>8585003226029</v>
      </c>
      <c r="L74" s="119">
        <v>1200</v>
      </c>
      <c r="M74" s="120">
        <v>10</v>
      </c>
      <c r="N74" s="117">
        <v>8584086026021</v>
      </c>
      <c r="O74" s="129">
        <v>2.9493019999999999</v>
      </c>
      <c r="P74" s="425"/>
      <c r="Q74" s="123"/>
      <c r="R74" s="449"/>
      <c r="S74" s="450"/>
      <c r="T74" s="451"/>
      <c r="U74" s="386">
        <v>0.2</v>
      </c>
      <c r="V74" s="409">
        <v>169</v>
      </c>
      <c r="W74" s="223"/>
      <c r="X74" s="377">
        <f t="shared" si="4"/>
        <v>0</v>
      </c>
      <c r="Y74" s="1785">
        <f t="shared" si="5"/>
        <v>0</v>
      </c>
      <c r="Z74" s="1794"/>
      <c r="AA74" s="1742">
        <f t="shared" si="7"/>
        <v>0</v>
      </c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</row>
    <row r="75" spans="1:46" s="108" customFormat="1" ht="14.85" customHeight="1">
      <c r="A75" s="109" t="s">
        <v>301</v>
      </c>
      <c r="B75" s="111" t="s">
        <v>302</v>
      </c>
      <c r="C75" s="452" t="s">
        <v>58</v>
      </c>
      <c r="D75" s="318"/>
      <c r="E75" s="453"/>
      <c r="F75" s="319"/>
      <c r="G75" s="120">
        <v>0.8</v>
      </c>
      <c r="H75" s="116">
        <v>0.77</v>
      </c>
      <c r="I75" s="117">
        <v>2</v>
      </c>
      <c r="J75" s="118"/>
      <c r="K75" s="118">
        <v>8585003228023</v>
      </c>
      <c r="L75" s="454">
        <v>1200</v>
      </c>
      <c r="M75" s="413">
        <v>10</v>
      </c>
      <c r="N75" s="360">
        <v>8584086028025</v>
      </c>
      <c r="O75" s="129">
        <v>2.9493019999999999</v>
      </c>
      <c r="P75" s="456"/>
      <c r="Q75" s="413">
        <v>20</v>
      </c>
      <c r="R75" s="457">
        <v>8584086128022</v>
      </c>
      <c r="S75" s="129">
        <v>5.5340787600000008</v>
      </c>
      <c r="T75" s="458"/>
      <c r="U75" s="401">
        <v>0.2</v>
      </c>
      <c r="V75" s="402">
        <v>169</v>
      </c>
      <c r="W75" s="381"/>
      <c r="X75" s="759">
        <f t="shared" si="4"/>
        <v>0</v>
      </c>
      <c r="Y75" s="1795">
        <f t="shared" si="5"/>
        <v>0</v>
      </c>
      <c r="Z75" s="1796">
        <f t="shared" si="6"/>
        <v>0</v>
      </c>
      <c r="AA75" s="1774">
        <f t="shared" si="7"/>
        <v>0</v>
      </c>
    </row>
    <row r="76" spans="1:46" s="404" customFormat="1" ht="14.85" customHeight="1">
      <c r="A76" s="109">
        <v>4301</v>
      </c>
      <c r="B76" s="352" t="s">
        <v>149</v>
      </c>
      <c r="C76" s="427" t="s">
        <v>202</v>
      </c>
      <c r="D76" s="428"/>
      <c r="E76" s="429"/>
      <c r="F76" s="429"/>
      <c r="G76" s="120">
        <v>0.8</v>
      </c>
      <c r="H76" s="116">
        <v>0.77</v>
      </c>
      <c r="I76" s="117">
        <v>2</v>
      </c>
      <c r="J76" s="117"/>
      <c r="K76" s="430">
        <v>8585003229013</v>
      </c>
      <c r="L76" s="454">
        <v>1200</v>
      </c>
      <c r="M76" s="413">
        <v>5</v>
      </c>
      <c r="N76" s="360">
        <v>8584086029015</v>
      </c>
      <c r="O76" s="455">
        <v>1.824748</v>
      </c>
      <c r="P76" s="456"/>
      <c r="Q76" s="459"/>
      <c r="R76" s="460"/>
      <c r="S76" s="461"/>
      <c r="T76" s="462"/>
      <c r="U76" s="401">
        <v>0.2</v>
      </c>
      <c r="V76" s="402">
        <v>181</v>
      </c>
      <c r="W76" s="416"/>
      <c r="X76" s="116">
        <f t="shared" si="4"/>
        <v>0</v>
      </c>
      <c r="Y76" s="1795">
        <f t="shared" si="5"/>
        <v>0</v>
      </c>
      <c r="Z76" s="1797"/>
      <c r="AA76" s="1720">
        <f t="shared" si="7"/>
        <v>0</v>
      </c>
      <c r="AB76" s="403"/>
      <c r="AC76" s="403"/>
      <c r="AD76" s="403"/>
      <c r="AE76" s="403"/>
      <c r="AF76" s="403"/>
      <c r="AG76" s="403"/>
      <c r="AH76" s="403"/>
      <c r="AI76" s="403"/>
      <c r="AJ76" s="403"/>
      <c r="AK76" s="403"/>
      <c r="AL76" s="403"/>
      <c r="AM76" s="403"/>
      <c r="AN76" s="403"/>
      <c r="AO76" s="403"/>
      <c r="AP76" s="403"/>
      <c r="AQ76" s="403"/>
      <c r="AR76" s="403"/>
      <c r="AS76" s="403"/>
      <c r="AT76" s="403"/>
    </row>
    <row r="77" spans="1:46" s="107" customFormat="1" ht="14.85" customHeight="1">
      <c r="A77" s="463" t="s">
        <v>152</v>
      </c>
      <c r="B77" s="464" t="s">
        <v>153</v>
      </c>
      <c r="C77" s="295" t="s">
        <v>177</v>
      </c>
      <c r="D77" s="383"/>
      <c r="E77" s="383"/>
      <c r="F77" s="465"/>
      <c r="G77" s="120" t="s">
        <v>101</v>
      </c>
      <c r="H77" s="116">
        <v>1.18</v>
      </c>
      <c r="I77" s="430">
        <v>4</v>
      </c>
      <c r="J77" s="430"/>
      <c r="K77" s="430">
        <v>8585003230996</v>
      </c>
      <c r="L77" s="454">
        <v>1200</v>
      </c>
      <c r="M77" s="413">
        <v>10</v>
      </c>
      <c r="N77" s="360">
        <v>8584086030998</v>
      </c>
      <c r="O77" s="129">
        <v>13.993271</v>
      </c>
      <c r="P77" s="456"/>
      <c r="Q77" s="466"/>
      <c r="R77" s="467"/>
      <c r="S77" s="450"/>
      <c r="T77" s="451"/>
      <c r="U77" s="386">
        <v>0.1</v>
      </c>
      <c r="V77" s="409">
        <v>917</v>
      </c>
      <c r="W77" s="122"/>
      <c r="X77" s="377">
        <f t="shared" si="4"/>
        <v>0</v>
      </c>
      <c r="Y77" s="1795">
        <f t="shared" si="5"/>
        <v>0</v>
      </c>
      <c r="Z77" s="1794"/>
      <c r="AA77" s="1723">
        <f t="shared" si="7"/>
        <v>0</v>
      </c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</row>
    <row r="78" spans="1:46" s="107" customFormat="1" ht="14.85" customHeight="1">
      <c r="A78" s="109">
        <v>4222</v>
      </c>
      <c r="B78" s="352" t="s">
        <v>62</v>
      </c>
      <c r="C78" s="427" t="s">
        <v>185</v>
      </c>
      <c r="D78" s="428"/>
      <c r="E78" s="429"/>
      <c r="F78" s="429"/>
      <c r="G78" s="120">
        <v>0.8</v>
      </c>
      <c r="H78" s="1522">
        <v>0.77</v>
      </c>
      <c r="I78" s="117">
        <v>2</v>
      </c>
      <c r="J78" s="117"/>
      <c r="K78" s="430">
        <v>8585003231009</v>
      </c>
      <c r="L78" s="119">
        <v>1200</v>
      </c>
      <c r="M78" s="120">
        <v>10</v>
      </c>
      <c r="N78" s="117">
        <v>8584086031001</v>
      </c>
      <c r="O78" s="129">
        <v>2.9493019999999999</v>
      </c>
      <c r="P78" s="425"/>
      <c r="Q78" s="212">
        <v>20</v>
      </c>
      <c r="R78" s="468">
        <v>8584086131008</v>
      </c>
      <c r="S78" s="129">
        <v>5.5340787600000008</v>
      </c>
      <c r="T78" s="469"/>
      <c r="U78" s="386">
        <v>0.2</v>
      </c>
      <c r="V78" s="409">
        <v>169</v>
      </c>
      <c r="W78" s="223"/>
      <c r="X78" s="116">
        <f t="shared" si="4"/>
        <v>0</v>
      </c>
      <c r="Y78" s="1785">
        <f t="shared" si="5"/>
        <v>0</v>
      </c>
      <c r="Z78" s="1798">
        <f t="shared" si="6"/>
        <v>0</v>
      </c>
      <c r="AA78" s="1742">
        <f t="shared" si="7"/>
        <v>0</v>
      </c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  <c r="AT78" s="108"/>
    </row>
    <row r="79" spans="1:46" s="107" customFormat="1" ht="14.85" customHeight="1">
      <c r="A79" s="109" t="s">
        <v>303</v>
      </c>
      <c r="B79" s="111" t="s">
        <v>304</v>
      </c>
      <c r="C79" s="1468" t="s">
        <v>305</v>
      </c>
      <c r="D79" s="269"/>
      <c r="E79" s="270"/>
      <c r="F79" s="270"/>
      <c r="G79" s="120" t="s">
        <v>300</v>
      </c>
      <c r="H79" s="116">
        <v>1.18</v>
      </c>
      <c r="I79" s="470">
        <v>4</v>
      </c>
      <c r="J79" s="272"/>
      <c r="K79" s="272">
        <v>8585003230026</v>
      </c>
      <c r="L79" s="119">
        <v>1200</v>
      </c>
      <c r="M79" s="120">
        <v>10</v>
      </c>
      <c r="N79" s="117">
        <v>8584086030028</v>
      </c>
      <c r="O79" s="129">
        <v>13.993271</v>
      </c>
      <c r="P79" s="425"/>
      <c r="Q79" s="123"/>
      <c r="R79" s="228"/>
      <c r="S79" s="450"/>
      <c r="T79" s="471"/>
      <c r="U79" s="128">
        <v>0.1</v>
      </c>
      <c r="V79" s="409">
        <v>917</v>
      </c>
      <c r="W79" s="223"/>
      <c r="X79" s="1750">
        <f t="shared" si="4"/>
        <v>0</v>
      </c>
      <c r="Y79" s="1785">
        <f t="shared" si="5"/>
        <v>0</v>
      </c>
      <c r="Z79" s="1799"/>
      <c r="AA79" s="1742">
        <f t="shared" si="7"/>
        <v>0</v>
      </c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</row>
    <row r="80" spans="1:46" s="165" customFormat="1" ht="14.85" customHeight="1">
      <c r="A80" s="109">
        <v>4224</v>
      </c>
      <c r="B80" s="295" t="s">
        <v>59</v>
      </c>
      <c r="C80" s="427" t="s">
        <v>60</v>
      </c>
      <c r="D80" s="428"/>
      <c r="E80" s="429"/>
      <c r="F80" s="429"/>
      <c r="G80" s="120">
        <v>0.8</v>
      </c>
      <c r="H80" s="116">
        <v>0.77</v>
      </c>
      <c r="I80" s="430">
        <v>2</v>
      </c>
      <c r="J80" s="430"/>
      <c r="K80" s="430">
        <v>8585003231016</v>
      </c>
      <c r="L80" s="119">
        <v>1200</v>
      </c>
      <c r="M80" s="120">
        <v>10</v>
      </c>
      <c r="N80" s="117">
        <v>8584086031018</v>
      </c>
      <c r="O80" s="129">
        <v>2.9493019999999999</v>
      </c>
      <c r="P80" s="425"/>
      <c r="Q80" s="120">
        <v>20</v>
      </c>
      <c r="R80" s="431">
        <v>8584086131015</v>
      </c>
      <c r="S80" s="129">
        <v>5.5340787600000008</v>
      </c>
      <c r="T80" s="432"/>
      <c r="U80" s="386">
        <v>0.2</v>
      </c>
      <c r="V80" s="409">
        <v>169</v>
      </c>
      <c r="W80" s="122"/>
      <c r="X80" s="377">
        <f t="shared" si="4"/>
        <v>0</v>
      </c>
      <c r="Y80" s="1785">
        <f t="shared" si="5"/>
        <v>0</v>
      </c>
      <c r="Z80" s="1787">
        <f t="shared" si="6"/>
        <v>0</v>
      </c>
      <c r="AA80" s="1723">
        <f t="shared" si="7"/>
        <v>0</v>
      </c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</row>
    <row r="81" spans="1:46" s="107" customFormat="1" ht="14.85" customHeight="1">
      <c r="A81" s="109" t="s">
        <v>151</v>
      </c>
      <c r="B81" s="295" t="s">
        <v>150</v>
      </c>
      <c r="C81" s="427" t="s">
        <v>60</v>
      </c>
      <c r="D81" s="428"/>
      <c r="E81" s="429"/>
      <c r="F81" s="429"/>
      <c r="G81" s="120">
        <v>0.8</v>
      </c>
      <c r="H81" s="116">
        <v>0.77</v>
      </c>
      <c r="I81" s="430">
        <v>2</v>
      </c>
      <c r="J81" s="430"/>
      <c r="K81" s="430">
        <v>8585003231023</v>
      </c>
      <c r="L81" s="119">
        <v>1200</v>
      </c>
      <c r="M81" s="120">
        <v>10</v>
      </c>
      <c r="N81" s="117">
        <v>8584086031025</v>
      </c>
      <c r="O81" s="129">
        <v>2.9493019999999999</v>
      </c>
      <c r="P81" s="425"/>
      <c r="Q81" s="212">
        <v>20</v>
      </c>
      <c r="R81" s="468">
        <v>8584086131022</v>
      </c>
      <c r="S81" s="129">
        <v>5.5340787600000008</v>
      </c>
      <c r="T81" s="469"/>
      <c r="U81" s="386">
        <v>0.2</v>
      </c>
      <c r="V81" s="409">
        <v>169</v>
      </c>
      <c r="W81" s="223"/>
      <c r="X81" s="377">
        <f t="shared" si="4"/>
        <v>0</v>
      </c>
      <c r="Y81" s="1785">
        <f t="shared" si="5"/>
        <v>0</v>
      </c>
      <c r="Z81" s="1798">
        <f t="shared" si="6"/>
        <v>0</v>
      </c>
      <c r="AA81" s="1742">
        <f t="shared" si="7"/>
        <v>0</v>
      </c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  <c r="AT81" s="108"/>
    </row>
    <row r="82" spans="1:46" s="107" customFormat="1" ht="14.85" customHeight="1">
      <c r="A82" s="109">
        <v>4221</v>
      </c>
      <c r="B82" s="295" t="s">
        <v>63</v>
      </c>
      <c r="C82" s="427" t="s">
        <v>61</v>
      </c>
      <c r="D82" s="429"/>
      <c r="E82" s="429"/>
      <c r="F82" s="429"/>
      <c r="G82" s="120">
        <v>0.8</v>
      </c>
      <c r="H82" s="116">
        <v>0.77</v>
      </c>
      <c r="I82" s="430">
        <v>2</v>
      </c>
      <c r="J82" s="430"/>
      <c r="K82" s="430">
        <v>8585003231030</v>
      </c>
      <c r="L82" s="119">
        <v>1200</v>
      </c>
      <c r="M82" s="120">
        <v>10</v>
      </c>
      <c r="N82" s="117">
        <v>8584086031032</v>
      </c>
      <c r="O82" s="129">
        <v>2.9493019999999999</v>
      </c>
      <c r="P82" s="425"/>
      <c r="Q82" s="212">
        <v>20</v>
      </c>
      <c r="R82" s="468">
        <v>8584086131039</v>
      </c>
      <c r="S82" s="129">
        <v>5.5340787600000008</v>
      </c>
      <c r="T82" s="469"/>
      <c r="U82" s="386">
        <v>0.2</v>
      </c>
      <c r="V82" s="409">
        <v>169</v>
      </c>
      <c r="W82" s="223"/>
      <c r="X82" s="377">
        <f t="shared" si="4"/>
        <v>0</v>
      </c>
      <c r="Y82" s="1785">
        <f t="shared" si="5"/>
        <v>0</v>
      </c>
      <c r="Z82" s="1798">
        <f t="shared" si="6"/>
        <v>0</v>
      </c>
      <c r="AA82" s="1742">
        <f t="shared" si="7"/>
        <v>0</v>
      </c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  <c r="AT82" s="108"/>
    </row>
    <row r="83" spans="1:46" s="107" customFormat="1" ht="14.85" customHeight="1" thickBot="1">
      <c r="A83" s="315">
        <v>4302</v>
      </c>
      <c r="B83" s="472" t="s">
        <v>64</v>
      </c>
      <c r="C83" s="317" t="s">
        <v>65</v>
      </c>
      <c r="D83" s="473"/>
      <c r="E83" s="474"/>
      <c r="F83" s="474"/>
      <c r="G83" s="212">
        <v>0.8</v>
      </c>
      <c r="H83" s="1580">
        <v>0.77</v>
      </c>
      <c r="I83" s="475">
        <v>2</v>
      </c>
      <c r="J83" s="475"/>
      <c r="K83" s="475">
        <v>8585003232013</v>
      </c>
      <c r="L83" s="476">
        <v>1200</v>
      </c>
      <c r="M83" s="212">
        <v>10</v>
      </c>
      <c r="N83" s="273">
        <v>8584086032015</v>
      </c>
      <c r="O83" s="129">
        <v>3.2145269999999999</v>
      </c>
      <c r="P83" s="274"/>
      <c r="Q83" s="477">
        <v>20</v>
      </c>
      <c r="R83" s="478">
        <v>8584086132012</v>
      </c>
      <c r="S83" s="479">
        <v>6.0326703560869195</v>
      </c>
      <c r="T83" s="480"/>
      <c r="U83" s="386">
        <v>0.2</v>
      </c>
      <c r="V83" s="409">
        <v>181</v>
      </c>
      <c r="W83" s="122"/>
      <c r="X83" s="1800">
        <f t="shared" si="4"/>
        <v>0</v>
      </c>
      <c r="Y83" s="1751">
        <f t="shared" si="5"/>
        <v>0</v>
      </c>
      <c r="Z83" s="1801">
        <f t="shared" si="6"/>
        <v>0</v>
      </c>
      <c r="AA83" s="1723">
        <f t="shared" si="7"/>
        <v>0</v>
      </c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  <c r="AT83" s="108"/>
    </row>
    <row r="84" spans="1:46" s="791" customFormat="1" ht="14.85" customHeight="1" thickBot="1">
      <c r="A84" s="806"/>
      <c r="B84" s="824" t="s">
        <v>308</v>
      </c>
      <c r="C84" s="825"/>
      <c r="D84" s="825"/>
      <c r="E84" s="808"/>
      <c r="F84" s="808"/>
      <c r="G84" s="809"/>
      <c r="H84" s="82" t="s">
        <v>1129</v>
      </c>
      <c r="I84" s="826"/>
      <c r="J84" s="826"/>
      <c r="K84" s="826" t="str">
        <f t="shared" ref="K84:K89" si="8">IF(A84=0," ",CONCATENATE("8590396",A84,"0",((CEILING((26+((VALUE(MID(A84,2,1)))+(VALUE(MID(A84,4,1)))))+(3*(14+((VALUE(MID(A84,1,1)))+(VALUE(MID(A84,3,1)))+"0"))),10))-((26+((VALUE(MID(A84,2,1)))+(VALUE(MID(A84,4,1)))))+(3*(14+((VALUE(MID(A84,1,1)))+(VALUE(MID(A84,3,1)))+"0")))))))</f>
        <v xml:space="preserve"> </v>
      </c>
      <c r="L84" s="805"/>
      <c r="M84" s="809"/>
      <c r="N84" s="826"/>
      <c r="O84" s="810"/>
      <c r="P84" s="827"/>
      <c r="Q84" s="810"/>
      <c r="R84" s="827"/>
      <c r="S84" s="810"/>
      <c r="T84" s="828"/>
      <c r="U84" s="810"/>
      <c r="V84" s="811" t="s">
        <v>4</v>
      </c>
      <c r="W84" s="812"/>
      <c r="X84" s="1711"/>
      <c r="Y84" s="810"/>
      <c r="Z84" s="1792"/>
      <c r="AA84" s="1713"/>
      <c r="AB84" s="790"/>
      <c r="AC84" s="790"/>
      <c r="AD84" s="790"/>
      <c r="AE84" s="790"/>
      <c r="AF84" s="790"/>
      <c r="AG84" s="790"/>
      <c r="AH84" s="790"/>
      <c r="AI84" s="790"/>
      <c r="AJ84" s="790"/>
      <c r="AK84" s="790"/>
      <c r="AL84" s="790"/>
      <c r="AM84" s="790"/>
      <c r="AN84" s="790"/>
      <c r="AO84" s="790"/>
      <c r="AP84" s="790"/>
      <c r="AQ84" s="790"/>
      <c r="AR84" s="790"/>
      <c r="AS84" s="790"/>
      <c r="AT84" s="790"/>
    </row>
    <row r="85" spans="1:46" s="108" customFormat="1" ht="14.85" customHeight="1" thickBot="1">
      <c r="A85" s="94" t="s">
        <v>306</v>
      </c>
      <c r="B85" s="481" t="s">
        <v>307</v>
      </c>
      <c r="C85" s="482"/>
      <c r="D85" s="483"/>
      <c r="E85" s="484"/>
      <c r="F85" s="484"/>
      <c r="G85" s="485">
        <v>0.5</v>
      </c>
      <c r="H85" s="81">
        <v>0.77</v>
      </c>
      <c r="I85" s="486">
        <v>2</v>
      </c>
      <c r="J85" s="486"/>
      <c r="K85" s="486">
        <v>8585003233027</v>
      </c>
      <c r="L85" s="291">
        <v>1200</v>
      </c>
      <c r="M85" s="485">
        <v>10</v>
      </c>
      <c r="N85" s="487">
        <v>8584086033029</v>
      </c>
      <c r="O85" s="488">
        <v>3.0341739999999997</v>
      </c>
      <c r="P85" s="489"/>
      <c r="Q85" s="490"/>
      <c r="R85" s="491"/>
      <c r="S85" s="492"/>
      <c r="T85" s="493"/>
      <c r="U85" s="494">
        <v>0.2</v>
      </c>
      <c r="V85" s="105">
        <v>265</v>
      </c>
      <c r="W85" s="106"/>
      <c r="X85" s="244">
        <f t="shared" si="4"/>
        <v>0</v>
      </c>
      <c r="Y85" s="1802">
        <f t="shared" si="5"/>
        <v>0</v>
      </c>
      <c r="Z85" s="1803"/>
      <c r="AA85" s="1804">
        <f t="shared" si="7"/>
        <v>0</v>
      </c>
    </row>
    <row r="86" spans="1:46" s="791" customFormat="1" ht="14.85" customHeight="1" thickBot="1">
      <c r="A86" s="806"/>
      <c r="B86" s="824" t="s">
        <v>888</v>
      </c>
      <c r="C86" s="825"/>
      <c r="D86" s="825"/>
      <c r="E86" s="808"/>
      <c r="F86" s="808"/>
      <c r="G86" s="809"/>
      <c r="H86" s="82" t="s">
        <v>1129</v>
      </c>
      <c r="I86" s="826"/>
      <c r="J86" s="826"/>
      <c r="K86" s="826" t="str">
        <f t="shared" si="8"/>
        <v xml:space="preserve"> </v>
      </c>
      <c r="L86" s="805"/>
      <c r="M86" s="809"/>
      <c r="N86" s="826"/>
      <c r="O86" s="810"/>
      <c r="P86" s="827"/>
      <c r="Q86" s="810"/>
      <c r="R86" s="827"/>
      <c r="S86" s="810"/>
      <c r="T86" s="828"/>
      <c r="U86" s="810"/>
      <c r="V86" s="811" t="s">
        <v>4</v>
      </c>
      <c r="W86" s="812"/>
      <c r="X86" s="1711"/>
      <c r="Y86" s="810"/>
      <c r="Z86" s="1792"/>
      <c r="AA86" s="1713"/>
      <c r="AB86" s="790"/>
      <c r="AC86" s="790"/>
      <c r="AD86" s="790"/>
      <c r="AE86" s="790"/>
      <c r="AF86" s="790"/>
      <c r="AG86" s="790"/>
      <c r="AH86" s="790"/>
      <c r="AI86" s="790"/>
      <c r="AJ86" s="790"/>
      <c r="AK86" s="790"/>
      <c r="AL86" s="790"/>
      <c r="AM86" s="790"/>
      <c r="AN86" s="790"/>
      <c r="AO86" s="790"/>
      <c r="AP86" s="790"/>
      <c r="AQ86" s="790"/>
      <c r="AR86" s="790"/>
      <c r="AS86" s="790"/>
      <c r="AT86" s="790"/>
    </row>
    <row r="87" spans="1:46" s="107" customFormat="1" ht="14.85" customHeight="1">
      <c r="A87" s="109">
        <v>1801</v>
      </c>
      <c r="B87" s="495" t="s">
        <v>67</v>
      </c>
      <c r="C87" s="353" t="s">
        <v>66</v>
      </c>
      <c r="D87" s="354"/>
      <c r="E87" s="355"/>
      <c r="F87" s="355"/>
      <c r="G87" s="212">
        <v>0.45</v>
      </c>
      <c r="H87" s="1374">
        <v>0.77</v>
      </c>
      <c r="I87" s="496">
        <v>2</v>
      </c>
      <c r="J87" s="273"/>
      <c r="K87" s="496">
        <v>8585003235021</v>
      </c>
      <c r="L87" s="497">
        <v>1400</v>
      </c>
      <c r="M87" s="212">
        <v>10</v>
      </c>
      <c r="N87" s="273">
        <v>8584086035023</v>
      </c>
      <c r="O87" s="373">
        <v>7.1524235544325201</v>
      </c>
      <c r="P87" s="265"/>
      <c r="Q87" s="123"/>
      <c r="R87" s="449"/>
      <c r="S87" s="312"/>
      <c r="T87" s="451"/>
      <c r="U87" s="366">
        <v>0.1</v>
      </c>
      <c r="V87" s="409">
        <v>376</v>
      </c>
      <c r="W87" s="223"/>
      <c r="X87" s="1771">
        <f t="shared" si="4"/>
        <v>0</v>
      </c>
      <c r="Y87" s="1749">
        <f t="shared" si="5"/>
        <v>0</v>
      </c>
      <c r="Z87" s="1794"/>
      <c r="AA87" s="1742">
        <f t="shared" si="7"/>
        <v>0</v>
      </c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  <c r="AT87" s="108"/>
    </row>
    <row r="88" spans="1:46" s="499" customFormat="1" ht="14.85" customHeight="1" thickBot="1">
      <c r="A88" s="315" t="s">
        <v>147</v>
      </c>
      <c r="B88" s="391" t="s">
        <v>192</v>
      </c>
      <c r="C88" s="1516" t="s">
        <v>68</v>
      </c>
      <c r="D88" s="1517"/>
      <c r="E88" s="1517"/>
      <c r="F88" s="319"/>
      <c r="G88" s="507">
        <v>0.2</v>
      </c>
      <c r="H88" s="135">
        <v>0.77</v>
      </c>
      <c r="I88" s="505">
        <v>2</v>
      </c>
      <c r="J88" s="326"/>
      <c r="K88" s="505">
        <v>8585003236134</v>
      </c>
      <c r="L88" s="1518">
        <v>1400</v>
      </c>
      <c r="M88" s="507">
        <v>10</v>
      </c>
      <c r="N88" s="326">
        <v>8584086036136</v>
      </c>
      <c r="O88" s="1519">
        <v>9.2379638863512028</v>
      </c>
      <c r="P88" s="1520"/>
      <c r="Q88" s="1521"/>
      <c r="R88" s="510"/>
      <c r="S88" s="511"/>
      <c r="T88" s="332"/>
      <c r="U88" s="333">
        <v>0.1</v>
      </c>
      <c r="V88" s="747">
        <v>644</v>
      </c>
      <c r="W88" s="1392"/>
      <c r="X88" s="744">
        <f t="shared" si="4"/>
        <v>0</v>
      </c>
      <c r="Y88" s="1790">
        <f t="shared" si="5"/>
        <v>0</v>
      </c>
      <c r="Z88" s="1765"/>
      <c r="AA88" s="1766">
        <f t="shared" si="7"/>
        <v>0</v>
      </c>
      <c r="AB88" s="498"/>
      <c r="AC88" s="498"/>
      <c r="AD88" s="498"/>
      <c r="AE88" s="498"/>
      <c r="AF88" s="498"/>
      <c r="AG88" s="498"/>
      <c r="AH88" s="498"/>
      <c r="AI88" s="498"/>
      <c r="AJ88" s="498"/>
      <c r="AK88" s="498"/>
      <c r="AL88" s="498"/>
      <c r="AM88" s="498"/>
      <c r="AN88" s="498"/>
      <c r="AO88" s="498"/>
      <c r="AP88" s="498"/>
      <c r="AQ88" s="498"/>
      <c r="AR88" s="498"/>
      <c r="AS88" s="498"/>
      <c r="AT88" s="498"/>
    </row>
    <row r="89" spans="1:46" s="791" customFormat="1" ht="14.85" customHeight="1" thickBot="1">
      <c r="A89" s="806"/>
      <c r="B89" s="824" t="s">
        <v>312</v>
      </c>
      <c r="C89" s="825"/>
      <c r="D89" s="825"/>
      <c r="E89" s="808"/>
      <c r="F89" s="808"/>
      <c r="G89" s="809"/>
      <c r="H89" s="82" t="s">
        <v>1129</v>
      </c>
      <c r="I89" s="826"/>
      <c r="J89" s="826"/>
      <c r="K89" s="826" t="str">
        <f t="shared" si="8"/>
        <v xml:space="preserve"> </v>
      </c>
      <c r="L89" s="805"/>
      <c r="M89" s="809"/>
      <c r="N89" s="826"/>
      <c r="O89" s="810"/>
      <c r="P89" s="827"/>
      <c r="Q89" s="810"/>
      <c r="R89" s="827"/>
      <c r="S89" s="810"/>
      <c r="T89" s="828"/>
      <c r="U89" s="810"/>
      <c r="V89" s="811" t="s">
        <v>4</v>
      </c>
      <c r="W89" s="812"/>
      <c r="X89" s="1711"/>
      <c r="Y89" s="810"/>
      <c r="Z89" s="1792"/>
      <c r="AA89" s="1713"/>
      <c r="AB89" s="790"/>
      <c r="AC89" s="790"/>
      <c r="AD89" s="790"/>
      <c r="AE89" s="790"/>
      <c r="AF89" s="790"/>
      <c r="AG89" s="790"/>
      <c r="AH89" s="790"/>
      <c r="AI89" s="790"/>
      <c r="AJ89" s="790"/>
      <c r="AK89" s="790"/>
      <c r="AL89" s="790"/>
      <c r="AM89" s="790"/>
      <c r="AN89" s="790"/>
      <c r="AO89" s="790"/>
      <c r="AP89" s="790"/>
      <c r="AQ89" s="790"/>
      <c r="AR89" s="790"/>
      <c r="AS89" s="790"/>
      <c r="AT89" s="790"/>
    </row>
    <row r="90" spans="1:46" s="107" customFormat="1" ht="14.85" customHeight="1">
      <c r="A90" s="367" t="s">
        <v>309</v>
      </c>
      <c r="B90" s="549" t="s">
        <v>878</v>
      </c>
      <c r="C90" s="440" t="s">
        <v>66</v>
      </c>
      <c r="D90" s="441"/>
      <c r="E90" s="442"/>
      <c r="F90" s="442"/>
      <c r="G90" s="503">
        <v>0.8</v>
      </c>
      <c r="H90" s="1374">
        <v>0.77</v>
      </c>
      <c r="I90" s="360">
        <v>2</v>
      </c>
      <c r="J90" s="360"/>
      <c r="K90" s="362">
        <v>8585003237018</v>
      </c>
      <c r="L90" s="454">
        <v>1200</v>
      </c>
      <c r="M90" s="401">
        <v>10</v>
      </c>
      <c r="N90" s="360">
        <v>8584086037010</v>
      </c>
      <c r="O90" s="455">
        <v>1.9343654925000002</v>
      </c>
      <c r="P90" s="501"/>
      <c r="Q90" s="1523"/>
      <c r="R90" s="1524"/>
      <c r="S90" s="461"/>
      <c r="T90" s="446"/>
      <c r="U90" s="455">
        <v>0.1</v>
      </c>
      <c r="V90" s="402">
        <v>128</v>
      </c>
      <c r="W90" s="416"/>
      <c r="X90" s="1522">
        <f t="shared" si="4"/>
        <v>0</v>
      </c>
      <c r="Y90" s="361">
        <f t="shared" si="5"/>
        <v>0</v>
      </c>
      <c r="Z90" s="1793"/>
      <c r="AA90" s="1720">
        <f t="shared" si="7"/>
        <v>0</v>
      </c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</row>
    <row r="91" spans="1:46" s="107" customFormat="1" ht="14.85" customHeight="1">
      <c r="A91" s="367">
        <v>1401</v>
      </c>
      <c r="B91" s="368" t="s">
        <v>70</v>
      </c>
      <c r="C91" s="440" t="s">
        <v>66</v>
      </c>
      <c r="D91" s="441"/>
      <c r="E91" s="442"/>
      <c r="F91" s="442"/>
      <c r="G91" s="120">
        <v>0.8</v>
      </c>
      <c r="H91" s="116">
        <v>0.77</v>
      </c>
      <c r="I91" s="362">
        <v>2</v>
      </c>
      <c r="J91" s="362"/>
      <c r="K91" s="362">
        <v>8585003237025</v>
      </c>
      <c r="L91" s="500">
        <v>1200</v>
      </c>
      <c r="M91" s="413">
        <v>10</v>
      </c>
      <c r="N91" s="360">
        <v>8584086037027</v>
      </c>
      <c r="O91" s="455">
        <v>1.9343654925000002</v>
      </c>
      <c r="P91" s="501"/>
      <c r="Q91" s="1360"/>
      <c r="R91" s="460"/>
      <c r="S91" s="461"/>
      <c r="T91" s="462"/>
      <c r="U91" s="401">
        <v>0.1</v>
      </c>
      <c r="V91" s="502">
        <v>128</v>
      </c>
      <c r="W91" s="416"/>
      <c r="X91" s="364">
        <f t="shared" si="4"/>
        <v>0</v>
      </c>
      <c r="Y91" s="361">
        <f t="shared" si="5"/>
        <v>0</v>
      </c>
      <c r="Z91" s="1797"/>
      <c r="AA91" s="1720">
        <f t="shared" si="7"/>
        <v>0</v>
      </c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</row>
    <row r="92" spans="1:46" s="107" customFormat="1" ht="14.85" customHeight="1">
      <c r="A92" s="315">
        <v>1421</v>
      </c>
      <c r="B92" s="391" t="s">
        <v>310</v>
      </c>
      <c r="C92" s="452" t="s">
        <v>71</v>
      </c>
      <c r="D92" s="318"/>
      <c r="E92" s="319"/>
      <c r="F92" s="319"/>
      <c r="G92" s="503">
        <v>0.8</v>
      </c>
      <c r="H92" s="116">
        <v>0.77</v>
      </c>
      <c r="I92" s="505">
        <v>2</v>
      </c>
      <c r="J92" s="505"/>
      <c r="K92" s="505">
        <v>8585003238022</v>
      </c>
      <c r="L92" s="506">
        <v>1200</v>
      </c>
      <c r="M92" s="507">
        <v>10</v>
      </c>
      <c r="N92" s="326">
        <v>8584086038024</v>
      </c>
      <c r="O92" s="508">
        <v>1.9343654925000002</v>
      </c>
      <c r="P92" s="509"/>
      <c r="Q92" s="1360"/>
      <c r="R92" s="510"/>
      <c r="S92" s="511"/>
      <c r="T92" s="332"/>
      <c r="U92" s="333">
        <v>0.1</v>
      </c>
      <c r="V92" s="512">
        <v>128</v>
      </c>
      <c r="W92" s="513"/>
      <c r="X92" s="504">
        <f t="shared" si="4"/>
        <v>0</v>
      </c>
      <c r="Y92" s="1519">
        <f t="shared" si="5"/>
        <v>0</v>
      </c>
      <c r="Z92" s="1765"/>
      <c r="AA92" s="1776">
        <f t="shared" si="7"/>
        <v>0</v>
      </c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  <c r="AT92" s="108"/>
    </row>
    <row r="93" spans="1:46" s="517" customFormat="1" ht="14.85" customHeight="1">
      <c r="A93" s="109" t="s">
        <v>189</v>
      </c>
      <c r="B93" s="111" t="s">
        <v>188</v>
      </c>
      <c r="C93" s="268" t="s">
        <v>71</v>
      </c>
      <c r="D93" s="269"/>
      <c r="E93" s="270"/>
      <c r="F93" s="270"/>
      <c r="G93" s="120" t="s">
        <v>300</v>
      </c>
      <c r="H93" s="116">
        <v>1.18</v>
      </c>
      <c r="I93" s="272">
        <v>4</v>
      </c>
      <c r="J93" s="272"/>
      <c r="K93" s="272">
        <v>8585003238039</v>
      </c>
      <c r="L93" s="514">
        <v>1200</v>
      </c>
      <c r="M93" s="120">
        <v>10</v>
      </c>
      <c r="N93" s="117">
        <v>8584086038031</v>
      </c>
      <c r="O93" s="129">
        <v>8.3841520726126806</v>
      </c>
      <c r="P93" s="515"/>
      <c r="Q93" s="1360"/>
      <c r="R93" s="228"/>
      <c r="S93" s="450"/>
      <c r="T93" s="471"/>
      <c r="U93" s="128">
        <v>0.1</v>
      </c>
      <c r="V93" s="409">
        <v>608</v>
      </c>
      <c r="W93" s="122"/>
      <c r="X93" s="1750">
        <f t="shared" si="4"/>
        <v>0</v>
      </c>
      <c r="Y93" s="275">
        <f t="shared" si="5"/>
        <v>0</v>
      </c>
      <c r="Z93" s="1799"/>
      <c r="AA93" s="1723">
        <f t="shared" si="7"/>
        <v>0</v>
      </c>
      <c r="AB93" s="516"/>
      <c r="AC93" s="516"/>
      <c r="AD93" s="516"/>
      <c r="AE93" s="516"/>
      <c r="AF93" s="516"/>
      <c r="AG93" s="516"/>
      <c r="AH93" s="516"/>
      <c r="AI93" s="516"/>
      <c r="AJ93" s="516"/>
      <c r="AK93" s="516"/>
      <c r="AL93" s="516"/>
      <c r="AM93" s="516"/>
      <c r="AN93" s="516"/>
      <c r="AO93" s="516"/>
      <c r="AP93" s="516"/>
      <c r="AQ93" s="516"/>
      <c r="AR93" s="516"/>
      <c r="AS93" s="516"/>
      <c r="AT93" s="516"/>
    </row>
    <row r="94" spans="1:46" s="517" customFormat="1" ht="14.85" customHeight="1" thickBot="1">
      <c r="A94" s="131" t="s">
        <v>311</v>
      </c>
      <c r="B94" s="733" t="s">
        <v>313</v>
      </c>
      <c r="C94" s="338" t="s">
        <v>69</v>
      </c>
      <c r="D94" s="338"/>
      <c r="E94" s="339"/>
      <c r="F94" s="339"/>
      <c r="G94" s="139">
        <v>0.8</v>
      </c>
      <c r="H94" s="1580">
        <v>0.77</v>
      </c>
      <c r="I94" s="136">
        <v>2</v>
      </c>
      <c r="J94" s="136"/>
      <c r="K94" s="137">
        <v>8585003239012</v>
      </c>
      <c r="L94" s="1361">
        <v>1200</v>
      </c>
      <c r="M94" s="139">
        <v>10</v>
      </c>
      <c r="N94" s="136">
        <v>8584086039014</v>
      </c>
      <c r="O94" s="149">
        <v>1.9343654925000002</v>
      </c>
      <c r="P94" s="1362"/>
      <c r="Q94" s="1363"/>
      <c r="R94" s="531"/>
      <c r="S94" s="344"/>
      <c r="T94" s="532"/>
      <c r="U94" s="148">
        <v>0.1</v>
      </c>
      <c r="V94" s="421">
        <v>128</v>
      </c>
      <c r="W94" s="142"/>
      <c r="X94" s="135">
        <f t="shared" si="4"/>
        <v>0</v>
      </c>
      <c r="Y94" s="283">
        <f t="shared" si="5"/>
        <v>0</v>
      </c>
      <c r="Z94" s="1805"/>
      <c r="AA94" s="1725">
        <f t="shared" si="7"/>
        <v>0</v>
      </c>
      <c r="AB94" s="516"/>
      <c r="AC94" s="516"/>
      <c r="AD94" s="516"/>
      <c r="AE94" s="516"/>
      <c r="AF94" s="516"/>
      <c r="AG94" s="516"/>
      <c r="AH94" s="516"/>
      <c r="AI94" s="516"/>
      <c r="AJ94" s="516"/>
      <c r="AK94" s="516"/>
      <c r="AL94" s="516"/>
      <c r="AM94" s="516"/>
      <c r="AN94" s="516"/>
      <c r="AO94" s="516"/>
      <c r="AP94" s="516"/>
      <c r="AQ94" s="516"/>
      <c r="AR94" s="516"/>
      <c r="AS94" s="516"/>
      <c r="AT94" s="516"/>
    </row>
    <row r="95" spans="1:46" s="791" customFormat="1" ht="14.85" customHeight="1" thickBot="1">
      <c r="A95" s="777"/>
      <c r="B95" s="800" t="s">
        <v>889</v>
      </c>
      <c r="C95" s="813"/>
      <c r="D95" s="813"/>
      <c r="E95" s="794"/>
      <c r="F95" s="794"/>
      <c r="G95" s="795"/>
      <c r="H95" s="82" t="s">
        <v>1129</v>
      </c>
      <c r="I95" s="783"/>
      <c r="J95" s="783"/>
      <c r="K95" s="783" t="str">
        <f>IF(A95=0," ",CONCATENATE("8590396",A95,"0",((CEILING((26+((VALUE(MID(A95,2,1)))+(VALUE(MID(A95,4,1)))))+(3*(14+((VALUE(MID(A95,1,1)))+(VALUE(MID(A95,3,1)))+"0"))),10))-((26+((VALUE(MID(A95,2,1)))+(VALUE(MID(A95,4,1)))))+(3*(14+((VALUE(MID(A95,1,1)))+(VALUE(MID(A95,3,1)))+"0")))))))</f>
        <v xml:space="preserve"> </v>
      </c>
      <c r="L95" s="784"/>
      <c r="M95" s="795"/>
      <c r="N95" s="783"/>
      <c r="O95" s="787"/>
      <c r="P95" s="798"/>
      <c r="Q95" s="787"/>
      <c r="R95" s="798"/>
      <c r="S95" s="787"/>
      <c r="T95" s="799"/>
      <c r="U95" s="787"/>
      <c r="V95" s="796" t="s">
        <v>4</v>
      </c>
      <c r="W95" s="788"/>
      <c r="X95" s="782"/>
      <c r="Y95" s="787"/>
      <c r="Z95" s="1748"/>
      <c r="AA95" s="1731"/>
      <c r="AB95" s="790"/>
      <c r="AC95" s="790"/>
      <c r="AD95" s="790"/>
      <c r="AE95" s="790"/>
      <c r="AF95" s="790"/>
      <c r="AG95" s="790"/>
      <c r="AH95" s="790"/>
      <c r="AI95" s="790"/>
      <c r="AJ95" s="790"/>
      <c r="AK95" s="790"/>
      <c r="AL95" s="790"/>
      <c r="AM95" s="790"/>
      <c r="AN95" s="790"/>
      <c r="AO95" s="790"/>
      <c r="AP95" s="790"/>
      <c r="AQ95" s="790"/>
      <c r="AR95" s="790"/>
      <c r="AS95" s="790"/>
      <c r="AT95" s="790"/>
    </row>
    <row r="96" spans="1:46" s="107" customFormat="1" ht="14.85" customHeight="1" thickBot="1">
      <c r="A96" s="78" t="s">
        <v>317</v>
      </c>
      <c r="B96" s="518" t="s">
        <v>316</v>
      </c>
      <c r="C96" s="253" t="s">
        <v>72</v>
      </c>
      <c r="D96" s="253"/>
      <c r="E96" s="254"/>
      <c r="F96" s="254"/>
      <c r="G96" s="287">
        <v>0.8</v>
      </c>
      <c r="H96" s="81">
        <v>0.77</v>
      </c>
      <c r="I96" s="289">
        <v>2</v>
      </c>
      <c r="J96" s="84"/>
      <c r="K96" s="289">
        <v>8585003240018</v>
      </c>
      <c r="L96" s="291">
        <v>1200</v>
      </c>
      <c r="M96" s="287">
        <v>10</v>
      </c>
      <c r="N96" s="257">
        <v>8584086040010</v>
      </c>
      <c r="O96" s="519">
        <v>1.9875619270634399</v>
      </c>
      <c r="P96" s="520"/>
      <c r="Q96" s="86"/>
      <c r="R96" s="261"/>
      <c r="S96" s="262"/>
      <c r="T96" s="521"/>
      <c r="U96" s="162">
        <v>0.1</v>
      </c>
      <c r="V96" s="163">
        <v>132</v>
      </c>
      <c r="W96" s="160"/>
      <c r="X96" s="156">
        <f t="shared" si="4"/>
        <v>0</v>
      </c>
      <c r="Y96" s="1806">
        <f t="shared" si="5"/>
        <v>0</v>
      </c>
      <c r="Z96" s="1807"/>
      <c r="AA96" s="1728">
        <f t="shared" si="7"/>
        <v>0</v>
      </c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  <c r="AT96" s="108"/>
    </row>
    <row r="97" spans="1:46" s="791" customFormat="1" ht="14.85" customHeight="1" thickBot="1">
      <c r="A97" s="777"/>
      <c r="B97" s="780" t="s">
        <v>890</v>
      </c>
      <c r="C97" s="781"/>
      <c r="D97" s="781"/>
      <c r="E97" s="794"/>
      <c r="F97" s="794"/>
      <c r="G97" s="795"/>
      <c r="H97" s="82" t="s">
        <v>1129</v>
      </c>
      <c r="I97" s="829"/>
      <c r="J97" s="829"/>
      <c r="K97" s="783" t="str">
        <f>IF(A97=0," ",CONCATENATE("8590396",A97,"0",((CEILING((26+((VALUE(MID(A97,2,1)))+(VALUE(MID(A97,4,1)))))+(3*(14+((VALUE(MID(A97,1,1)))+(VALUE(MID(A97,3,1)))+"0"))),10))-((26+((VALUE(MID(A97,2,1)))+(VALUE(MID(A97,4,1)))))+(3*(14+((VALUE(MID(A97,1,1)))+(VALUE(MID(A97,3,1)))+"0")))))))</f>
        <v xml:space="preserve"> </v>
      </c>
      <c r="L97" s="784"/>
      <c r="M97" s="795"/>
      <c r="N97" s="783"/>
      <c r="O97" s="787"/>
      <c r="P97" s="798"/>
      <c r="Q97" s="787"/>
      <c r="R97" s="798"/>
      <c r="S97" s="787"/>
      <c r="T97" s="799"/>
      <c r="U97" s="787"/>
      <c r="V97" s="796" t="s">
        <v>4</v>
      </c>
      <c r="W97" s="788"/>
      <c r="X97" s="1808"/>
      <c r="Y97" s="787"/>
      <c r="Z97" s="1748"/>
      <c r="AA97" s="1731"/>
      <c r="AB97" s="790"/>
      <c r="AC97" s="790"/>
      <c r="AD97" s="790"/>
      <c r="AE97" s="790"/>
      <c r="AF97" s="790"/>
      <c r="AG97" s="790"/>
      <c r="AH97" s="790"/>
      <c r="AI97" s="790"/>
      <c r="AJ97" s="790"/>
      <c r="AK97" s="790"/>
      <c r="AL97" s="790"/>
      <c r="AM97" s="790"/>
      <c r="AN97" s="790"/>
      <c r="AO97" s="790"/>
      <c r="AP97" s="790"/>
      <c r="AQ97" s="790"/>
      <c r="AR97" s="790"/>
      <c r="AS97" s="790"/>
      <c r="AT97" s="790"/>
    </row>
    <row r="98" spans="1:46" s="107" customFormat="1" ht="14.85" customHeight="1" thickBot="1">
      <c r="A98" s="524" t="s">
        <v>314</v>
      </c>
      <c r="B98" s="518" t="s">
        <v>315</v>
      </c>
      <c r="C98" s="153" t="s">
        <v>913</v>
      </c>
      <c r="D98" s="153"/>
      <c r="E98" s="154"/>
      <c r="F98" s="154"/>
      <c r="G98" s="155">
        <v>0.8</v>
      </c>
      <c r="H98" s="81">
        <v>0.77</v>
      </c>
      <c r="I98" s="157">
        <v>2</v>
      </c>
      <c r="J98" s="158"/>
      <c r="K98" s="1582" t="s">
        <v>1015</v>
      </c>
      <c r="L98" s="85">
        <v>1200</v>
      </c>
      <c r="M98" s="155">
        <v>10</v>
      </c>
      <c r="N98" s="157">
        <v>8584086042038</v>
      </c>
      <c r="O98" s="519">
        <v>1.9875619270634399</v>
      </c>
      <c r="P98" s="525"/>
      <c r="Q98" s="91"/>
      <c r="R98" s="261"/>
      <c r="S98" s="92"/>
      <c r="T98" s="521"/>
      <c r="U98" s="162">
        <v>0.1</v>
      </c>
      <c r="V98" s="163">
        <v>132</v>
      </c>
      <c r="W98" s="164"/>
      <c r="X98" s="82">
        <f t="shared" si="4"/>
        <v>0</v>
      </c>
      <c r="Y98" s="1809">
        <f t="shared" si="5"/>
        <v>0</v>
      </c>
      <c r="Z98" s="1807"/>
      <c r="AA98" s="1729">
        <f t="shared" si="7"/>
        <v>0</v>
      </c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  <c r="AT98" s="108"/>
    </row>
    <row r="99" spans="1:46" s="791" customFormat="1" ht="14.85" customHeight="1" thickBot="1">
      <c r="A99" s="806"/>
      <c r="B99" s="780" t="s">
        <v>790</v>
      </c>
      <c r="C99" s="781"/>
      <c r="D99" s="781"/>
      <c r="E99" s="794"/>
      <c r="F99" s="794"/>
      <c r="G99" s="686"/>
      <c r="H99" s="82" t="s">
        <v>1129</v>
      </c>
      <c r="I99" s="783"/>
      <c r="J99" s="783"/>
      <c r="K99" s="783"/>
      <c r="L99" s="784"/>
      <c r="M99" s="795"/>
      <c r="N99" s="783"/>
      <c r="O99" s="787"/>
      <c r="P99" s="798"/>
      <c r="Q99" s="787"/>
      <c r="R99" s="798"/>
      <c r="S99" s="787"/>
      <c r="T99" s="799"/>
      <c r="U99" s="787"/>
      <c r="V99" s="796" t="s">
        <v>4</v>
      </c>
      <c r="W99" s="788"/>
      <c r="X99" s="782"/>
      <c r="Y99" s="787"/>
      <c r="Z99" s="1748"/>
      <c r="AA99" s="1731"/>
      <c r="AB99" s="790"/>
      <c r="AC99" s="790"/>
      <c r="AD99" s="790"/>
      <c r="AE99" s="790"/>
      <c r="AF99" s="790"/>
      <c r="AG99" s="790"/>
      <c r="AH99" s="790"/>
      <c r="AI99" s="790"/>
      <c r="AJ99" s="790"/>
      <c r="AK99" s="790"/>
      <c r="AL99" s="790"/>
      <c r="AM99" s="790"/>
      <c r="AN99" s="790"/>
      <c r="AO99" s="790"/>
      <c r="AP99" s="790"/>
      <c r="AQ99" s="790"/>
      <c r="AR99" s="790"/>
      <c r="AS99" s="790"/>
      <c r="AT99" s="790"/>
    </row>
    <row r="100" spans="1:46" s="107" customFormat="1" ht="14.85" customHeight="1" thickBot="1">
      <c r="A100" s="131" t="s">
        <v>928</v>
      </c>
      <c r="B100" s="251" t="s">
        <v>927</v>
      </c>
      <c r="C100" s="253"/>
      <c r="D100" s="253"/>
      <c r="E100" s="254"/>
      <c r="F100" s="254"/>
      <c r="G100" s="757">
        <v>4</v>
      </c>
      <c r="H100" s="81">
        <v>0.77</v>
      </c>
      <c r="I100" s="257">
        <v>2</v>
      </c>
      <c r="J100" s="257"/>
      <c r="K100" s="257">
        <v>8585003245020</v>
      </c>
      <c r="L100" s="291">
        <v>400</v>
      </c>
      <c r="M100" s="86"/>
      <c r="N100" s="87"/>
      <c r="O100" s="259"/>
      <c r="P100" s="521"/>
      <c r="Q100" s="1359"/>
      <c r="R100" s="261"/>
      <c r="S100" s="259"/>
      <c r="T100" s="521"/>
      <c r="U100" s="727">
        <v>0.3</v>
      </c>
      <c r="V100" s="163">
        <v>25.4</v>
      </c>
      <c r="W100" s="539"/>
      <c r="X100" s="1810">
        <f t="shared" si="4"/>
        <v>0</v>
      </c>
      <c r="Y100" s="1807"/>
      <c r="Z100" s="1807"/>
      <c r="AA100" s="1811">
        <f t="shared" si="7"/>
        <v>0</v>
      </c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</row>
    <row r="101" spans="1:46" s="791" customFormat="1" ht="14.85" customHeight="1" thickBot="1">
      <c r="A101" s="801"/>
      <c r="B101" s="800" t="s">
        <v>995</v>
      </c>
      <c r="C101" s="815"/>
      <c r="D101" s="815"/>
      <c r="E101" s="816"/>
      <c r="F101" s="816"/>
      <c r="G101" s="817"/>
      <c r="H101" s="82" t="s">
        <v>1129</v>
      </c>
      <c r="I101" s="804"/>
      <c r="J101" s="804"/>
      <c r="K101" s="804" t="str">
        <f>IF(A101=0," ",CONCATENATE("8590396",A101,"0",((CEILING((26+((VALUE(MID(A101,2,1)))+(VALUE(MID(A101,4,1)))))+(3*(14+((VALUE(MID(A101,1,1)))+(VALUE(MID(A101,3,1)))+"0"))),10))-((26+((VALUE(MID(A101,2,1)))+(VALUE(MID(A101,4,1)))))+(3*(14+((VALUE(MID(A101,1,1)))+(VALUE(MID(A101,3,1)))+"0")))))))</f>
        <v xml:space="preserve"> </v>
      </c>
      <c r="L101" s="818"/>
      <c r="M101" s="817"/>
      <c r="N101" s="804"/>
      <c r="O101" s="819"/>
      <c r="P101" s="820"/>
      <c r="Q101" s="819"/>
      <c r="R101" s="820"/>
      <c r="S101" s="819"/>
      <c r="T101" s="821"/>
      <c r="U101" s="819"/>
      <c r="V101" s="822" t="s">
        <v>4</v>
      </c>
      <c r="W101" s="823"/>
      <c r="X101" s="1812"/>
      <c r="Y101" s="819"/>
      <c r="Z101" s="1813"/>
      <c r="AA101" s="1780"/>
      <c r="AB101" s="790"/>
      <c r="AC101" s="790"/>
      <c r="AD101" s="790"/>
      <c r="AE101" s="790"/>
      <c r="AF101" s="790"/>
      <c r="AG101" s="790"/>
      <c r="AH101" s="790"/>
      <c r="AI101" s="790"/>
      <c r="AJ101" s="790"/>
      <c r="AK101" s="790"/>
      <c r="AL101" s="790"/>
      <c r="AM101" s="790"/>
      <c r="AN101" s="790"/>
      <c r="AO101" s="790"/>
      <c r="AP101" s="790"/>
      <c r="AQ101" s="790"/>
      <c r="AR101" s="790"/>
      <c r="AS101" s="790"/>
      <c r="AT101" s="790"/>
    </row>
    <row r="102" spans="1:46" s="107" customFormat="1" ht="14.85" customHeight="1" thickBot="1">
      <c r="A102" s="78">
        <v>1601</v>
      </c>
      <c r="B102" s="533" t="s">
        <v>1016</v>
      </c>
      <c r="C102" s="152"/>
      <c r="D102" s="153"/>
      <c r="E102" s="534"/>
      <c r="F102" s="534"/>
      <c r="G102" s="287">
        <v>4</v>
      </c>
      <c r="H102" s="81">
        <v>0.77</v>
      </c>
      <c r="I102" s="289">
        <v>2</v>
      </c>
      <c r="J102" s="289"/>
      <c r="K102" s="289">
        <v>8585003244016</v>
      </c>
      <c r="L102" s="291">
        <v>500</v>
      </c>
      <c r="M102" s="287">
        <v>20</v>
      </c>
      <c r="N102" s="535">
        <v>8584086044018</v>
      </c>
      <c r="O102" s="519">
        <v>1.0997576055180003</v>
      </c>
      <c r="P102" s="536"/>
      <c r="Q102" s="155">
        <v>250</v>
      </c>
      <c r="R102" s="161">
        <v>8584086144015</v>
      </c>
      <c r="S102" s="519">
        <v>5.2348462022656799</v>
      </c>
      <c r="T102" s="537"/>
      <c r="U102" s="538">
        <v>1</v>
      </c>
      <c r="V102" s="523">
        <v>17</v>
      </c>
      <c r="W102" s="539"/>
      <c r="X102" s="288">
        <f t="shared" si="4"/>
        <v>0</v>
      </c>
      <c r="Y102" s="1814">
        <f t="shared" si="5"/>
        <v>0</v>
      </c>
      <c r="Z102" s="1597">
        <f t="shared" si="6"/>
        <v>0</v>
      </c>
      <c r="AA102" s="1811">
        <f t="shared" si="7"/>
        <v>0</v>
      </c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</row>
    <row r="103" spans="1:46" s="791" customFormat="1" ht="14.85" customHeight="1" thickBot="1">
      <c r="A103" s="777"/>
      <c r="B103" s="780" t="s">
        <v>319</v>
      </c>
      <c r="C103" s="781"/>
      <c r="D103" s="781"/>
      <c r="E103" s="794"/>
      <c r="F103" s="794"/>
      <c r="G103" s="795"/>
      <c r="H103" s="82" t="s">
        <v>1129</v>
      </c>
      <c r="I103" s="783"/>
      <c r="J103" s="783"/>
      <c r="K103" s="783" t="str">
        <f>IF(A103=0," ",CONCATENATE("8590396",A103,"0",((CEILING((26+((VALUE(MID(A103,2,1)))+(VALUE(MID(A103,4,1)))))+(3*(14+((VALUE(MID(A103,1,1)))+(VALUE(MID(A103,3,1)))+"0"))),10))-((26+((VALUE(MID(A103,2,1)))+(VALUE(MID(A103,4,1)))))+(3*(14+((VALUE(MID(A103,1,1)))+(VALUE(MID(A103,3,1)))+"0")))))))</f>
        <v xml:space="preserve"> </v>
      </c>
      <c r="L103" s="784"/>
      <c r="M103" s="795"/>
      <c r="N103" s="783"/>
      <c r="O103" s="787"/>
      <c r="P103" s="798"/>
      <c r="Q103" s="831"/>
      <c r="R103" s="832"/>
      <c r="S103" s="836"/>
      <c r="T103" s="833"/>
      <c r="U103" s="787"/>
      <c r="V103" s="796" t="s">
        <v>4</v>
      </c>
      <c r="W103" s="788"/>
      <c r="X103" s="782"/>
      <c r="Y103" s="787"/>
      <c r="Z103" s="1815"/>
      <c r="AA103" s="1731"/>
      <c r="AB103" s="790"/>
      <c r="AC103" s="790"/>
      <c r="AD103" s="790"/>
      <c r="AE103" s="790"/>
      <c r="AF103" s="790"/>
      <c r="AG103" s="790"/>
      <c r="AH103" s="790"/>
      <c r="AI103" s="790"/>
      <c r="AJ103" s="790"/>
      <c r="AK103" s="790"/>
      <c r="AL103" s="790"/>
      <c r="AM103" s="790"/>
      <c r="AN103" s="790"/>
      <c r="AO103" s="790"/>
      <c r="AP103" s="790"/>
      <c r="AQ103" s="790"/>
      <c r="AR103" s="790"/>
      <c r="AS103" s="790"/>
      <c r="AT103" s="790"/>
    </row>
    <row r="104" spans="1:46" s="1469" customFormat="1" ht="14.85" customHeight="1">
      <c r="A104" s="166" t="s">
        <v>318</v>
      </c>
      <c r="B104" s="347" t="s">
        <v>322</v>
      </c>
      <c r="C104" s="1467" t="s">
        <v>891</v>
      </c>
      <c r="D104" s="101"/>
      <c r="E104" s="101"/>
      <c r="F104" s="540"/>
      <c r="G104" s="99">
        <v>28</v>
      </c>
      <c r="H104" s="1374">
        <v>2.35</v>
      </c>
      <c r="I104" s="98">
        <v>7</v>
      </c>
      <c r="J104" s="98"/>
      <c r="K104" s="307">
        <v>8585003246058</v>
      </c>
      <c r="L104" s="350">
        <v>160</v>
      </c>
      <c r="M104" s="541">
        <v>250</v>
      </c>
      <c r="N104" s="98">
        <v>8584086446058</v>
      </c>
      <c r="O104" s="267">
        <v>9.7065562573980024</v>
      </c>
      <c r="P104" s="542"/>
      <c r="Q104" s="541">
        <v>500</v>
      </c>
      <c r="R104" s="543">
        <v>8584086146057</v>
      </c>
      <c r="S104" s="264">
        <v>18.834979069998006</v>
      </c>
      <c r="T104" s="309"/>
      <c r="U104" s="423">
        <v>3</v>
      </c>
      <c r="V104" s="175">
        <v>36.200000000000003</v>
      </c>
      <c r="W104" s="102"/>
      <c r="X104" s="97">
        <f t="shared" si="4"/>
        <v>0</v>
      </c>
      <c r="Y104" s="267">
        <f t="shared" si="5"/>
        <v>0</v>
      </c>
      <c r="Z104" s="1761">
        <f t="shared" si="6"/>
        <v>0</v>
      </c>
      <c r="AA104" s="1733">
        <f t="shared" si="7"/>
        <v>0</v>
      </c>
    </row>
    <row r="105" spans="1:46" s="1470" customFormat="1" ht="14.85" customHeight="1">
      <c r="A105" s="109" t="s">
        <v>320</v>
      </c>
      <c r="B105" s="352" t="s">
        <v>321</v>
      </c>
      <c r="C105" s="1468" t="s">
        <v>892</v>
      </c>
      <c r="D105" s="112"/>
      <c r="E105" s="112"/>
      <c r="F105" s="544"/>
      <c r="G105" s="120">
        <v>28</v>
      </c>
      <c r="H105" s="116">
        <v>2.35</v>
      </c>
      <c r="I105" s="117">
        <v>7</v>
      </c>
      <c r="J105" s="117"/>
      <c r="K105" s="272">
        <v>8585003246065</v>
      </c>
      <c r="L105" s="749">
        <v>160</v>
      </c>
      <c r="M105" s="741">
        <v>250</v>
      </c>
      <c r="N105" s="117">
        <v>8584086446065</v>
      </c>
      <c r="O105" s="275">
        <v>9.7065562573980024</v>
      </c>
      <c r="P105" s="515"/>
      <c r="Q105" s="741">
        <v>500</v>
      </c>
      <c r="R105" s="548">
        <v>8584086146064</v>
      </c>
      <c r="S105" s="129">
        <v>18.834979069998006</v>
      </c>
      <c r="T105" s="425"/>
      <c r="U105" s="128">
        <v>3</v>
      </c>
      <c r="V105" s="409">
        <v>36.200000000000003</v>
      </c>
      <c r="W105" s="122"/>
      <c r="X105" s="116">
        <f t="shared" si="4"/>
        <v>0</v>
      </c>
      <c r="Y105" s="275">
        <f t="shared" si="5"/>
        <v>0</v>
      </c>
      <c r="Z105" s="1785">
        <f t="shared" si="6"/>
        <v>0</v>
      </c>
      <c r="AA105" s="1723">
        <f t="shared" si="7"/>
        <v>0</v>
      </c>
    </row>
    <row r="106" spans="1:46" s="107" customFormat="1" ht="14.85" customHeight="1">
      <c r="A106" s="109" t="s">
        <v>323</v>
      </c>
      <c r="B106" s="352" t="s">
        <v>74</v>
      </c>
      <c r="C106" s="268" t="s">
        <v>893</v>
      </c>
      <c r="D106" s="112"/>
      <c r="E106" s="112"/>
      <c r="F106" s="544"/>
      <c r="G106" s="120">
        <v>28</v>
      </c>
      <c r="H106" s="116">
        <v>2.35</v>
      </c>
      <c r="I106" s="117">
        <v>7</v>
      </c>
      <c r="J106" s="117"/>
      <c r="K106" s="272">
        <v>8585003246010</v>
      </c>
      <c r="L106" s="545">
        <v>160</v>
      </c>
      <c r="M106" s="546">
        <v>250</v>
      </c>
      <c r="N106" s="117">
        <v>8584086446010</v>
      </c>
      <c r="O106" s="275">
        <v>9.7065562573980024</v>
      </c>
      <c r="P106" s="515"/>
      <c r="Q106" s="546">
        <v>500</v>
      </c>
      <c r="R106" s="548">
        <v>8584086146019</v>
      </c>
      <c r="S106" s="129">
        <v>18.834979069998006</v>
      </c>
      <c r="T106" s="425"/>
      <c r="U106" s="401">
        <v>3</v>
      </c>
      <c r="V106" s="409">
        <v>36.200000000000003</v>
      </c>
      <c r="W106" s="122"/>
      <c r="X106" s="116">
        <f t="shared" si="4"/>
        <v>0</v>
      </c>
      <c r="Y106" s="275">
        <f t="shared" si="5"/>
        <v>0</v>
      </c>
      <c r="Z106" s="1785">
        <f t="shared" si="6"/>
        <v>0</v>
      </c>
      <c r="AA106" s="1723">
        <f t="shared" si="7"/>
        <v>0</v>
      </c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  <c r="AS106" s="108"/>
      <c r="AT106" s="108"/>
    </row>
    <row r="107" spans="1:46" s="107" customFormat="1" ht="14.85" customHeight="1">
      <c r="A107" s="109" t="s">
        <v>324</v>
      </c>
      <c r="B107" s="352" t="s">
        <v>325</v>
      </c>
      <c r="C107" s="268" t="s">
        <v>894</v>
      </c>
      <c r="D107" s="112"/>
      <c r="E107" s="112"/>
      <c r="F107" s="544"/>
      <c r="G107" s="413">
        <v>28</v>
      </c>
      <c r="H107" s="116">
        <v>2.35</v>
      </c>
      <c r="I107" s="360">
        <v>7</v>
      </c>
      <c r="J107" s="360"/>
      <c r="K107" s="362">
        <v>8585003246096</v>
      </c>
      <c r="L107" s="545">
        <v>160</v>
      </c>
      <c r="M107" s="546">
        <v>250</v>
      </c>
      <c r="N107" s="360">
        <v>8584086446096</v>
      </c>
      <c r="O107" s="361">
        <v>9.7065562573980024</v>
      </c>
      <c r="P107" s="501"/>
      <c r="Q107" s="546">
        <v>500</v>
      </c>
      <c r="R107" s="547">
        <v>8584086146095</v>
      </c>
      <c r="S107" s="129">
        <v>18.834979069998006</v>
      </c>
      <c r="T107" s="456"/>
      <c r="U107" s="401">
        <v>3</v>
      </c>
      <c r="V107" s="402">
        <v>36.200000000000003</v>
      </c>
      <c r="W107" s="416"/>
      <c r="X107" s="1522">
        <f t="shared" si="4"/>
        <v>0</v>
      </c>
      <c r="Y107" s="361">
        <f t="shared" si="5"/>
        <v>0</v>
      </c>
      <c r="Z107" s="1795">
        <f t="shared" si="6"/>
        <v>0</v>
      </c>
      <c r="AA107" s="1720">
        <f t="shared" si="7"/>
        <v>0</v>
      </c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  <c r="AT107" s="108"/>
    </row>
    <row r="108" spans="1:46" s="107" customFormat="1" ht="14.85" customHeight="1">
      <c r="A108" s="109" t="s">
        <v>326</v>
      </c>
      <c r="B108" s="352" t="s">
        <v>327</v>
      </c>
      <c r="C108" s="1468" t="s">
        <v>895</v>
      </c>
      <c r="D108" s="112"/>
      <c r="E108" s="112"/>
      <c r="F108" s="544"/>
      <c r="G108" s="120">
        <v>28</v>
      </c>
      <c r="H108" s="116">
        <v>2.35</v>
      </c>
      <c r="I108" s="117">
        <v>7</v>
      </c>
      <c r="J108" s="117"/>
      <c r="K108" s="272">
        <v>8585003246041</v>
      </c>
      <c r="L108" s="749">
        <v>160</v>
      </c>
      <c r="M108" s="741">
        <v>250</v>
      </c>
      <c r="N108" s="117">
        <v>8584086446041</v>
      </c>
      <c r="O108" s="275">
        <v>9.7065562573980024</v>
      </c>
      <c r="P108" s="515"/>
      <c r="Q108" s="741">
        <v>500</v>
      </c>
      <c r="R108" s="548">
        <v>8584086146040</v>
      </c>
      <c r="S108" s="129">
        <v>18.834979069998006</v>
      </c>
      <c r="T108" s="425"/>
      <c r="U108" s="128">
        <v>3</v>
      </c>
      <c r="V108" s="409">
        <v>36.200000000000003</v>
      </c>
      <c r="W108" s="122"/>
      <c r="X108" s="116">
        <f t="shared" si="4"/>
        <v>0</v>
      </c>
      <c r="Y108" s="275">
        <f t="shared" si="5"/>
        <v>0</v>
      </c>
      <c r="Z108" s="1785">
        <f t="shared" si="6"/>
        <v>0</v>
      </c>
      <c r="AA108" s="1723">
        <f t="shared" si="7"/>
        <v>0</v>
      </c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08"/>
    </row>
    <row r="109" spans="1:46" s="107" customFormat="1" ht="14.85" customHeight="1">
      <c r="A109" s="109" t="s">
        <v>328</v>
      </c>
      <c r="B109" s="352" t="s">
        <v>329</v>
      </c>
      <c r="C109" s="1468" t="s">
        <v>896</v>
      </c>
      <c r="D109" s="112"/>
      <c r="E109" s="112"/>
      <c r="F109" s="544"/>
      <c r="G109" s="120">
        <v>28</v>
      </c>
      <c r="H109" s="116">
        <v>2.35</v>
      </c>
      <c r="I109" s="117">
        <v>7</v>
      </c>
      <c r="J109" s="117"/>
      <c r="K109" s="272">
        <v>8585003246072</v>
      </c>
      <c r="L109" s="749">
        <v>160</v>
      </c>
      <c r="M109" s="741">
        <v>250</v>
      </c>
      <c r="N109" s="117">
        <v>8584086446072</v>
      </c>
      <c r="O109" s="275">
        <v>9.7065562573980024</v>
      </c>
      <c r="P109" s="515"/>
      <c r="Q109" s="741">
        <v>500</v>
      </c>
      <c r="R109" s="548">
        <v>8584086146071</v>
      </c>
      <c r="S109" s="129">
        <v>18.834979069998006</v>
      </c>
      <c r="T109" s="425"/>
      <c r="U109" s="128">
        <v>3</v>
      </c>
      <c r="V109" s="409">
        <v>36.200000000000003</v>
      </c>
      <c r="W109" s="122"/>
      <c r="X109" s="116">
        <f t="shared" si="4"/>
        <v>0</v>
      </c>
      <c r="Y109" s="275">
        <f t="shared" si="5"/>
        <v>0</v>
      </c>
      <c r="Z109" s="1785">
        <f t="shared" si="6"/>
        <v>0</v>
      </c>
      <c r="AA109" s="1723">
        <f t="shared" si="7"/>
        <v>0</v>
      </c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</row>
    <row r="110" spans="1:46" s="107" customFormat="1" ht="14.85" customHeight="1">
      <c r="A110" s="109" t="s">
        <v>330</v>
      </c>
      <c r="B110" s="352" t="s">
        <v>331</v>
      </c>
      <c r="C110" s="268" t="s">
        <v>896</v>
      </c>
      <c r="D110" s="112"/>
      <c r="E110" s="112"/>
      <c r="F110" s="544"/>
      <c r="G110" s="413">
        <v>28</v>
      </c>
      <c r="H110" s="116">
        <v>2.35</v>
      </c>
      <c r="I110" s="360">
        <v>7</v>
      </c>
      <c r="J110" s="360"/>
      <c r="K110" s="362">
        <v>8585003246089</v>
      </c>
      <c r="L110" s="545">
        <v>160</v>
      </c>
      <c r="M110" s="546">
        <v>250</v>
      </c>
      <c r="N110" s="360">
        <v>8584086446089</v>
      </c>
      <c r="O110" s="361">
        <v>9.7065562573980024</v>
      </c>
      <c r="P110" s="501"/>
      <c r="Q110" s="546">
        <v>500</v>
      </c>
      <c r="R110" s="547">
        <v>8584086146088</v>
      </c>
      <c r="S110" s="129">
        <v>18.834979069998006</v>
      </c>
      <c r="T110" s="456"/>
      <c r="U110" s="401">
        <v>3</v>
      </c>
      <c r="V110" s="402">
        <v>36.200000000000003</v>
      </c>
      <c r="W110" s="416"/>
      <c r="X110" s="1522">
        <f t="shared" si="4"/>
        <v>0</v>
      </c>
      <c r="Y110" s="361">
        <f t="shared" si="5"/>
        <v>0</v>
      </c>
      <c r="Z110" s="1795">
        <f t="shared" si="6"/>
        <v>0</v>
      </c>
      <c r="AA110" s="1720">
        <f t="shared" si="7"/>
        <v>0</v>
      </c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  <c r="AT110" s="108"/>
    </row>
    <row r="111" spans="1:46" s="107" customFormat="1" ht="14.85" customHeight="1">
      <c r="A111" s="1403" t="s">
        <v>332</v>
      </c>
      <c r="B111" s="549" t="s">
        <v>333</v>
      </c>
      <c r="C111" s="1578" t="s">
        <v>897</v>
      </c>
      <c r="D111" s="112"/>
      <c r="E111" s="112"/>
      <c r="F111" s="544"/>
      <c r="G111" s="413">
        <v>18</v>
      </c>
      <c r="H111" s="1581">
        <v>2.35</v>
      </c>
      <c r="I111" s="360">
        <v>7</v>
      </c>
      <c r="J111" s="360"/>
      <c r="K111" s="362">
        <v>8585003246416</v>
      </c>
      <c r="L111" s="545">
        <v>180</v>
      </c>
      <c r="M111" s="546">
        <v>200</v>
      </c>
      <c r="N111" s="360">
        <v>8584086446416</v>
      </c>
      <c r="O111" s="361">
        <v>10.269475664175001</v>
      </c>
      <c r="P111" s="501"/>
      <c r="Q111" s="546">
        <v>500</v>
      </c>
      <c r="R111" s="547">
        <v>8584086146415</v>
      </c>
      <c r="S111" s="129">
        <v>24.814096012251003</v>
      </c>
      <c r="T111" s="456"/>
      <c r="U111" s="401">
        <v>3</v>
      </c>
      <c r="V111" s="402">
        <v>48</v>
      </c>
      <c r="W111" s="416"/>
      <c r="X111" s="1522">
        <f t="shared" si="4"/>
        <v>0</v>
      </c>
      <c r="Y111" s="361">
        <f t="shared" si="5"/>
        <v>0</v>
      </c>
      <c r="Z111" s="1795">
        <f t="shared" si="6"/>
        <v>0</v>
      </c>
      <c r="AA111" s="1720">
        <f t="shared" si="7"/>
        <v>0</v>
      </c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8"/>
      <c r="AP111" s="108"/>
      <c r="AQ111" s="108"/>
      <c r="AR111" s="108"/>
      <c r="AS111" s="108"/>
      <c r="AT111" s="108"/>
    </row>
    <row r="112" spans="1:46" s="107" customFormat="1" ht="14.85" customHeight="1">
      <c r="A112" s="1403" t="s">
        <v>215</v>
      </c>
      <c r="B112" s="549" t="s">
        <v>216</v>
      </c>
      <c r="C112" s="268" t="s">
        <v>897</v>
      </c>
      <c r="D112" s="112"/>
      <c r="E112" s="112"/>
      <c r="F112" s="544"/>
      <c r="G112" s="413">
        <v>18</v>
      </c>
      <c r="H112" s="116">
        <v>2.35</v>
      </c>
      <c r="I112" s="360">
        <v>7</v>
      </c>
      <c r="J112" s="360"/>
      <c r="K112" s="362">
        <v>8585003246447</v>
      </c>
      <c r="L112" s="545">
        <v>180</v>
      </c>
      <c r="M112" s="546">
        <v>200</v>
      </c>
      <c r="N112" s="360">
        <v>8584086446447</v>
      </c>
      <c r="O112" s="361">
        <v>9.621699937499999</v>
      </c>
      <c r="P112" s="501"/>
      <c r="Q112" s="546">
        <v>500</v>
      </c>
      <c r="R112" s="547">
        <v>8584086146446</v>
      </c>
      <c r="S112" s="129">
        <v>23.231836058067003</v>
      </c>
      <c r="T112" s="456"/>
      <c r="U112" s="401">
        <v>3</v>
      </c>
      <c r="V112" s="402">
        <v>44.9</v>
      </c>
      <c r="W112" s="416"/>
      <c r="X112" s="1522">
        <f t="shared" si="4"/>
        <v>0</v>
      </c>
      <c r="Y112" s="361">
        <f t="shared" si="5"/>
        <v>0</v>
      </c>
      <c r="Z112" s="1795">
        <f t="shared" si="6"/>
        <v>0</v>
      </c>
      <c r="AA112" s="1720">
        <f t="shared" si="7"/>
        <v>0</v>
      </c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  <c r="AT112" s="108"/>
    </row>
    <row r="113" spans="1:46" s="107" customFormat="1" ht="14.85" customHeight="1">
      <c r="A113" s="1403" t="s">
        <v>217</v>
      </c>
      <c r="B113" s="549" t="s">
        <v>218</v>
      </c>
      <c r="C113" s="268" t="s">
        <v>898</v>
      </c>
      <c r="D113" s="112"/>
      <c r="E113" s="112"/>
      <c r="F113" s="544"/>
      <c r="G113" s="413">
        <v>18</v>
      </c>
      <c r="H113" s="116">
        <v>2.35</v>
      </c>
      <c r="I113" s="360">
        <v>7</v>
      </c>
      <c r="J113" s="360"/>
      <c r="K113" s="362">
        <v>8585003246461</v>
      </c>
      <c r="L113" s="545">
        <v>180</v>
      </c>
      <c r="M113" s="546">
        <v>200</v>
      </c>
      <c r="N113" s="360">
        <v>8584086446461</v>
      </c>
      <c r="O113" s="361">
        <v>10.269475664175001</v>
      </c>
      <c r="P113" s="501"/>
      <c r="Q113" s="546">
        <v>500</v>
      </c>
      <c r="R113" s="547">
        <v>8584086146460</v>
      </c>
      <c r="S113" s="129">
        <v>24.814096012251003</v>
      </c>
      <c r="T113" s="456"/>
      <c r="U113" s="401">
        <v>3</v>
      </c>
      <c r="V113" s="402">
        <v>48</v>
      </c>
      <c r="W113" s="416"/>
      <c r="X113" s="1522">
        <f t="shared" si="4"/>
        <v>0</v>
      </c>
      <c r="Y113" s="361">
        <f t="shared" si="5"/>
        <v>0</v>
      </c>
      <c r="Z113" s="1795">
        <f t="shared" si="6"/>
        <v>0</v>
      </c>
      <c r="AA113" s="1720">
        <f t="shared" si="7"/>
        <v>0</v>
      </c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  <c r="AT113" s="108"/>
    </row>
    <row r="114" spans="1:46" s="107" customFormat="1" ht="14.85" customHeight="1">
      <c r="A114" s="1403" t="s">
        <v>334</v>
      </c>
      <c r="B114" s="549" t="s">
        <v>335</v>
      </c>
      <c r="C114" s="268" t="s">
        <v>899</v>
      </c>
      <c r="D114" s="112"/>
      <c r="E114" s="112"/>
      <c r="F114" s="544"/>
      <c r="G114" s="413">
        <v>18</v>
      </c>
      <c r="H114" s="116">
        <v>2.35</v>
      </c>
      <c r="I114" s="360">
        <v>7</v>
      </c>
      <c r="J114" s="360"/>
      <c r="K114" s="362">
        <v>8585003246430</v>
      </c>
      <c r="L114" s="545">
        <v>180</v>
      </c>
      <c r="M114" s="546">
        <v>200</v>
      </c>
      <c r="N114" s="360">
        <v>8584086446430</v>
      </c>
      <c r="O114" s="361">
        <v>9.621699937499999</v>
      </c>
      <c r="P114" s="501"/>
      <c r="Q114" s="546">
        <v>500</v>
      </c>
      <c r="R114" s="547">
        <v>8584086146439</v>
      </c>
      <c r="S114" s="129">
        <v>23.231836058067003</v>
      </c>
      <c r="T114" s="456"/>
      <c r="U114" s="401">
        <v>3</v>
      </c>
      <c r="V114" s="402">
        <v>44.9</v>
      </c>
      <c r="W114" s="416"/>
      <c r="X114" s="1522">
        <f t="shared" si="4"/>
        <v>0</v>
      </c>
      <c r="Y114" s="361">
        <f t="shared" si="5"/>
        <v>0</v>
      </c>
      <c r="Z114" s="1795">
        <f t="shared" si="6"/>
        <v>0</v>
      </c>
      <c r="AA114" s="1720">
        <f t="shared" si="7"/>
        <v>0</v>
      </c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  <c r="AT114" s="108"/>
    </row>
    <row r="115" spans="1:46" s="107" customFormat="1" ht="14.85" customHeight="1" thickBot="1">
      <c r="A115" s="1404" t="s">
        <v>336</v>
      </c>
      <c r="B115" s="550" t="s">
        <v>337</v>
      </c>
      <c r="C115" s="337" t="s">
        <v>900</v>
      </c>
      <c r="D115" s="141"/>
      <c r="E115" s="141"/>
      <c r="F115" s="551"/>
      <c r="G115" s="181">
        <v>18</v>
      </c>
      <c r="H115" s="1580">
        <v>2.35</v>
      </c>
      <c r="I115" s="552">
        <v>7</v>
      </c>
      <c r="J115" s="552"/>
      <c r="K115" s="276">
        <v>8585003246423</v>
      </c>
      <c r="L115" s="185">
        <v>180</v>
      </c>
      <c r="M115" s="553">
        <v>200</v>
      </c>
      <c r="N115" s="552">
        <v>8584086446423</v>
      </c>
      <c r="O115" s="554">
        <v>9.621699937499999</v>
      </c>
      <c r="P115" s="555"/>
      <c r="Q115" s="553">
        <v>500</v>
      </c>
      <c r="R115" s="556">
        <v>8584086146422</v>
      </c>
      <c r="S115" s="557">
        <v>23.231836058067003</v>
      </c>
      <c r="T115" s="558"/>
      <c r="U115" s="191">
        <v>3</v>
      </c>
      <c r="V115" s="192">
        <v>44.9</v>
      </c>
      <c r="W115" s="187"/>
      <c r="X115" s="1580">
        <f t="shared" si="4"/>
        <v>0</v>
      </c>
      <c r="Y115" s="554">
        <f t="shared" si="5"/>
        <v>0</v>
      </c>
      <c r="Z115" s="1816">
        <f t="shared" si="6"/>
        <v>0</v>
      </c>
      <c r="AA115" s="1737">
        <f t="shared" si="7"/>
        <v>0</v>
      </c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8"/>
      <c r="AP115" s="108"/>
      <c r="AQ115" s="108"/>
      <c r="AR115" s="108"/>
      <c r="AS115" s="108"/>
      <c r="AT115" s="108"/>
    </row>
    <row r="116" spans="1:46" s="791" customFormat="1" ht="14.85" customHeight="1" thickBot="1">
      <c r="A116" s="806"/>
      <c r="B116" s="780" t="s">
        <v>789</v>
      </c>
      <c r="C116" s="781"/>
      <c r="D116" s="781"/>
      <c r="E116" s="794"/>
      <c r="F116" s="794"/>
      <c r="G116" s="686"/>
      <c r="H116" s="82" t="s">
        <v>1129</v>
      </c>
      <c r="I116" s="783"/>
      <c r="J116" s="783"/>
      <c r="K116" s="783"/>
      <c r="L116" s="784"/>
      <c r="M116" s="795"/>
      <c r="N116" s="783"/>
      <c r="O116" s="787"/>
      <c r="P116" s="798"/>
      <c r="Q116" s="787"/>
      <c r="R116" s="798"/>
      <c r="S116" s="787"/>
      <c r="T116" s="799"/>
      <c r="U116" s="787"/>
      <c r="V116" s="796" t="s">
        <v>4</v>
      </c>
      <c r="W116" s="788"/>
      <c r="X116" s="782"/>
      <c r="Y116" s="787"/>
      <c r="Z116" s="1748"/>
      <c r="AA116" s="1731"/>
      <c r="AB116" s="790"/>
      <c r="AC116" s="790"/>
      <c r="AD116" s="790"/>
      <c r="AE116" s="790"/>
      <c r="AF116" s="790"/>
      <c r="AG116" s="790"/>
      <c r="AH116" s="790"/>
      <c r="AI116" s="790"/>
      <c r="AJ116" s="790"/>
      <c r="AK116" s="790"/>
      <c r="AL116" s="790"/>
      <c r="AM116" s="790"/>
      <c r="AN116" s="790"/>
      <c r="AO116" s="790"/>
      <c r="AP116" s="790"/>
      <c r="AQ116" s="790"/>
      <c r="AR116" s="790"/>
      <c r="AS116" s="790"/>
      <c r="AT116" s="790"/>
    </row>
    <row r="117" spans="1:46" s="107" customFormat="1" ht="14.85" customHeight="1">
      <c r="A117" s="367" t="s">
        <v>338</v>
      </c>
      <c r="B117" s="194" t="s">
        <v>339</v>
      </c>
      <c r="C117" s="195" t="s">
        <v>941</v>
      </c>
      <c r="D117" s="196"/>
      <c r="E117" s="197"/>
      <c r="F117" s="197"/>
      <c r="G117" s="99">
        <v>18</v>
      </c>
      <c r="H117" s="97">
        <v>1.18</v>
      </c>
      <c r="I117" s="200">
        <v>4</v>
      </c>
      <c r="J117" s="200"/>
      <c r="K117" s="200">
        <v>8585003247024</v>
      </c>
      <c r="L117" s="202">
        <v>200</v>
      </c>
      <c r="M117" s="99">
        <v>500</v>
      </c>
      <c r="N117" s="98">
        <v>8584086047026</v>
      </c>
      <c r="O117" s="267">
        <v>18.834979069998006</v>
      </c>
      <c r="P117" s="309"/>
      <c r="Q117" s="310"/>
      <c r="R117" s="173"/>
      <c r="S117" s="312"/>
      <c r="T117" s="314"/>
      <c r="U117" s="205">
        <v>3</v>
      </c>
      <c r="V117" s="248">
        <v>36.200000000000003</v>
      </c>
      <c r="W117" s="204"/>
      <c r="X117" s="199">
        <f t="shared" si="4"/>
        <v>0</v>
      </c>
      <c r="Y117" s="1761">
        <f t="shared" si="5"/>
        <v>0</v>
      </c>
      <c r="Z117" s="1762"/>
      <c r="AA117" s="1735">
        <f t="shared" si="7"/>
        <v>0</v>
      </c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</row>
    <row r="118" spans="1:46" s="107" customFormat="1" ht="14.85" customHeight="1" thickBot="1">
      <c r="A118" s="176">
        <v>4601</v>
      </c>
      <c r="B118" s="559" t="s">
        <v>75</v>
      </c>
      <c r="C118" s="560" t="s">
        <v>942</v>
      </c>
      <c r="D118" s="561"/>
      <c r="E118" s="562"/>
      <c r="F118" s="562"/>
      <c r="G118" s="181">
        <v>18</v>
      </c>
      <c r="H118" s="1580">
        <v>1.18</v>
      </c>
      <c r="I118" s="277">
        <v>4</v>
      </c>
      <c r="J118" s="277"/>
      <c r="K118" s="277">
        <v>8585003247017</v>
      </c>
      <c r="L118" s="278">
        <v>200</v>
      </c>
      <c r="M118" s="181">
        <v>500</v>
      </c>
      <c r="N118" s="552">
        <v>8584086047019</v>
      </c>
      <c r="O118" s="554">
        <v>18.834979069998006</v>
      </c>
      <c r="P118" s="558"/>
      <c r="Q118" s="563"/>
      <c r="R118" s="564"/>
      <c r="S118" s="565"/>
      <c r="T118" s="566"/>
      <c r="U118" s="567">
        <v>3</v>
      </c>
      <c r="V118" s="568">
        <v>36.200000000000003</v>
      </c>
      <c r="W118" s="286"/>
      <c r="X118" s="399">
        <f t="shared" si="4"/>
        <v>0</v>
      </c>
      <c r="Y118" s="1816">
        <f t="shared" si="5"/>
        <v>0</v>
      </c>
      <c r="Z118" s="1817"/>
      <c r="AA118" s="1755">
        <f t="shared" si="7"/>
        <v>0</v>
      </c>
      <c r="AB118" s="108"/>
      <c r="AC118" s="108"/>
      <c r="AD118" s="108"/>
      <c r="AE118" s="108"/>
      <c r="AF118" s="108"/>
      <c r="AG118" s="108"/>
      <c r="AH118" s="108"/>
      <c r="AI118" s="108"/>
      <c r="AJ118" s="108"/>
      <c r="AK118" s="108"/>
      <c r="AL118" s="108"/>
      <c r="AM118" s="108"/>
      <c r="AN118" s="108"/>
      <c r="AO118" s="108"/>
      <c r="AP118" s="108"/>
      <c r="AQ118" s="108"/>
      <c r="AR118" s="108"/>
      <c r="AS118" s="108"/>
      <c r="AT118" s="108"/>
    </row>
    <row r="119" spans="1:46" s="791" customFormat="1" ht="14.85" customHeight="1" thickBot="1">
      <c r="A119" s="806"/>
      <c r="B119" s="834" t="s">
        <v>176</v>
      </c>
      <c r="C119" s="594"/>
      <c r="D119" s="594"/>
      <c r="E119" s="835"/>
      <c r="F119" s="835"/>
      <c r="G119" s="686"/>
      <c r="H119" s="82" t="s">
        <v>1129</v>
      </c>
      <c r="I119" s="688"/>
      <c r="J119" s="688"/>
      <c r="K119" s="688"/>
      <c r="L119" s="689"/>
      <c r="M119" s="686"/>
      <c r="N119" s="688"/>
      <c r="O119" s="836"/>
      <c r="P119" s="837"/>
      <c r="Q119" s="836"/>
      <c r="R119" s="837"/>
      <c r="S119" s="836"/>
      <c r="T119" s="838"/>
      <c r="U119" s="836"/>
      <c r="V119" s="839" t="s">
        <v>4</v>
      </c>
      <c r="W119" s="840"/>
      <c r="X119" s="687"/>
      <c r="Y119" s="836"/>
      <c r="Z119" s="1818"/>
      <c r="AA119" s="1819"/>
      <c r="AB119" s="790"/>
      <c r="AC119" s="790"/>
      <c r="AD119" s="790"/>
      <c r="AE119" s="790"/>
      <c r="AF119" s="790"/>
      <c r="AG119" s="790"/>
      <c r="AH119" s="790"/>
      <c r="AI119" s="790"/>
      <c r="AJ119" s="790"/>
      <c r="AK119" s="790"/>
      <c r="AL119" s="790"/>
      <c r="AM119" s="790"/>
      <c r="AN119" s="790"/>
      <c r="AO119" s="790"/>
      <c r="AP119" s="790"/>
      <c r="AQ119" s="790"/>
      <c r="AR119" s="790"/>
      <c r="AS119" s="790"/>
      <c r="AT119" s="790"/>
    </row>
    <row r="120" spans="1:46" s="580" customFormat="1" ht="14.85" customHeight="1" thickBot="1">
      <c r="A120" s="94" t="s">
        <v>203</v>
      </c>
      <c r="B120" s="569" t="s">
        <v>204</v>
      </c>
      <c r="C120" s="592" t="s">
        <v>224</v>
      </c>
      <c r="D120" s="96"/>
      <c r="E120" s="570"/>
      <c r="F120" s="571"/>
      <c r="G120" s="99">
        <v>0.9</v>
      </c>
      <c r="H120" s="81">
        <v>0.77</v>
      </c>
      <c r="I120" s="98">
        <v>2</v>
      </c>
      <c r="J120" s="572"/>
      <c r="K120" s="573">
        <v>8585003247529</v>
      </c>
      <c r="L120" s="574">
        <v>1000</v>
      </c>
      <c r="M120" s="575"/>
      <c r="N120" s="527"/>
      <c r="O120" s="528"/>
      <c r="P120" s="576"/>
      <c r="Q120" s="526"/>
      <c r="R120" s="530"/>
      <c r="S120" s="528"/>
      <c r="T120" s="529"/>
      <c r="U120" s="526"/>
      <c r="V120" s="577"/>
      <c r="W120" s="578"/>
      <c r="X120" s="1374">
        <f t="shared" si="4"/>
        <v>0</v>
      </c>
      <c r="Y120" s="528"/>
      <c r="Z120" s="1820"/>
      <c r="AA120" s="1821"/>
      <c r="AB120" s="579"/>
      <c r="AC120" s="579"/>
      <c r="AD120" s="579"/>
      <c r="AE120" s="579"/>
      <c r="AF120" s="579"/>
      <c r="AG120" s="579"/>
      <c r="AH120" s="579"/>
      <c r="AI120" s="579"/>
      <c r="AJ120" s="579"/>
      <c r="AK120" s="579"/>
      <c r="AL120" s="579"/>
      <c r="AM120" s="579"/>
      <c r="AN120" s="579"/>
      <c r="AO120" s="579"/>
      <c r="AP120" s="579"/>
      <c r="AQ120" s="579"/>
      <c r="AR120" s="579"/>
      <c r="AS120" s="579"/>
      <c r="AT120" s="579"/>
    </row>
    <row r="121" spans="1:46" s="791" customFormat="1" ht="14.85" customHeight="1" thickBot="1">
      <c r="A121" s="806"/>
      <c r="B121" s="841" t="s">
        <v>77</v>
      </c>
      <c r="C121" s="594"/>
      <c r="D121" s="594"/>
      <c r="E121" s="835"/>
      <c r="F121" s="835"/>
      <c r="G121" s="686"/>
      <c r="H121" s="82" t="s">
        <v>1129</v>
      </c>
      <c r="I121" s="688"/>
      <c r="J121" s="688"/>
      <c r="K121" s="688" t="str">
        <f>IF(A121=0," ",CONCATENATE("8590396",A121,"0",((CEILING((26+((VALUE(MID(A121,2,1)))+(VALUE(MID(A121,4,1)))))+(3*(14+((VALUE(MID(A121,1,1)))+(VALUE(MID(A121,3,1)))+"0"))),10))-((26+((VALUE(MID(A121,2,1)))+(VALUE(MID(A121,4,1)))))+(3*(14+((VALUE(MID(A121,1,1)))+(VALUE(MID(A121,3,1)))+"0")))))))</f>
        <v xml:space="preserve"> </v>
      </c>
      <c r="L121" s="689"/>
      <c r="M121" s="686"/>
      <c r="N121" s="688"/>
      <c r="O121" s="836"/>
      <c r="P121" s="837"/>
      <c r="Q121" s="836"/>
      <c r="R121" s="837"/>
      <c r="S121" s="836"/>
      <c r="T121" s="838"/>
      <c r="U121" s="836"/>
      <c r="V121" s="839" t="s">
        <v>4</v>
      </c>
      <c r="W121" s="840"/>
      <c r="X121" s="687"/>
      <c r="Y121" s="836"/>
      <c r="Z121" s="1818"/>
      <c r="AA121" s="1819"/>
      <c r="AB121" s="790"/>
      <c r="AC121" s="790"/>
      <c r="AD121" s="790"/>
      <c r="AE121" s="790"/>
      <c r="AF121" s="790"/>
      <c r="AG121" s="790"/>
      <c r="AH121" s="790"/>
      <c r="AI121" s="790"/>
      <c r="AJ121" s="790"/>
      <c r="AK121" s="790"/>
      <c r="AL121" s="790"/>
      <c r="AM121" s="790"/>
      <c r="AN121" s="790"/>
      <c r="AO121" s="790"/>
      <c r="AP121" s="790"/>
      <c r="AQ121" s="790"/>
      <c r="AR121" s="790"/>
      <c r="AS121" s="790"/>
      <c r="AT121" s="790"/>
    </row>
    <row r="122" spans="1:46" s="580" customFormat="1" ht="14.85" customHeight="1" thickBot="1">
      <c r="A122" s="166" t="s">
        <v>193</v>
      </c>
      <c r="B122" s="581" t="s">
        <v>194</v>
      </c>
      <c r="C122" s="592" t="s">
        <v>195</v>
      </c>
      <c r="D122" s="593"/>
      <c r="E122" s="582"/>
      <c r="F122" s="583"/>
      <c r="G122" s="99">
        <v>0.45</v>
      </c>
      <c r="H122" s="81">
        <v>0.77</v>
      </c>
      <c r="I122" s="98">
        <v>2</v>
      </c>
      <c r="J122" s="157"/>
      <c r="K122" s="169">
        <v>8585003248014</v>
      </c>
      <c r="L122" s="584">
        <v>1200</v>
      </c>
      <c r="M122" s="99">
        <v>5</v>
      </c>
      <c r="N122" s="98">
        <v>8584086048016</v>
      </c>
      <c r="O122" s="267">
        <v>4.090360591044</v>
      </c>
      <c r="P122" s="1384"/>
      <c r="Q122" s="103"/>
      <c r="R122" s="173"/>
      <c r="S122" s="313"/>
      <c r="T122" s="585"/>
      <c r="U122" s="99">
        <v>0.1</v>
      </c>
      <c r="V122" s="175">
        <v>398</v>
      </c>
      <c r="W122" s="102"/>
      <c r="X122" s="81">
        <f t="shared" si="4"/>
        <v>0</v>
      </c>
      <c r="Y122" s="1822">
        <f t="shared" si="5"/>
        <v>0</v>
      </c>
      <c r="Z122" s="1823"/>
      <c r="AA122" s="1733">
        <f t="shared" si="7"/>
        <v>0</v>
      </c>
      <c r="AB122" s="579"/>
      <c r="AC122" s="579"/>
      <c r="AD122" s="579"/>
      <c r="AE122" s="579"/>
      <c r="AF122" s="579"/>
      <c r="AG122" s="579"/>
      <c r="AH122" s="579"/>
      <c r="AI122" s="579"/>
      <c r="AJ122" s="579"/>
      <c r="AK122" s="579"/>
      <c r="AL122" s="579"/>
      <c r="AM122" s="579"/>
      <c r="AN122" s="579"/>
      <c r="AO122" s="579"/>
      <c r="AP122" s="579"/>
      <c r="AQ122" s="579"/>
      <c r="AR122" s="579"/>
      <c r="AS122" s="579"/>
      <c r="AT122" s="579"/>
    </row>
    <row r="123" spans="1:46" s="791" customFormat="1" ht="14.85" customHeight="1" thickBot="1">
      <c r="A123" s="806"/>
      <c r="B123" s="834" t="s">
        <v>78</v>
      </c>
      <c r="C123" s="594"/>
      <c r="D123" s="594"/>
      <c r="E123" s="835"/>
      <c r="F123" s="835"/>
      <c r="G123" s="686"/>
      <c r="H123" s="82" t="s">
        <v>1129</v>
      </c>
      <c r="I123" s="688"/>
      <c r="J123" s="688"/>
      <c r="K123" s="688" t="str">
        <f t="shared" ref="K123:K132" si="9">IF(A123=0," ",CONCATENATE("8590396",A123,"0",((CEILING((26+((VALUE(MID(A123,2,1)))+(VALUE(MID(A123,4,1)))))+(3*(14+((VALUE(MID(A123,1,1)))+(VALUE(MID(A123,3,1)))+"0"))),10))-((26+((VALUE(MID(A123,2,1)))+(VALUE(MID(A123,4,1)))))+(3*(14+((VALUE(MID(A123,1,1)))+(VALUE(MID(A123,3,1)))+"0")))))))</f>
        <v xml:space="preserve"> </v>
      </c>
      <c r="L123" s="689"/>
      <c r="M123" s="686"/>
      <c r="N123" s="688"/>
      <c r="O123" s="836"/>
      <c r="P123" s="837"/>
      <c r="Q123" s="836"/>
      <c r="R123" s="837"/>
      <c r="S123" s="836"/>
      <c r="T123" s="838"/>
      <c r="U123" s="836"/>
      <c r="V123" s="839" t="s">
        <v>4</v>
      </c>
      <c r="W123" s="840"/>
      <c r="X123" s="687"/>
      <c r="Y123" s="836"/>
      <c r="Z123" s="1818"/>
      <c r="AA123" s="1819"/>
      <c r="AB123" s="790"/>
      <c r="AC123" s="790"/>
      <c r="AD123" s="790"/>
      <c r="AE123" s="790"/>
      <c r="AF123" s="790"/>
      <c r="AG123" s="790"/>
      <c r="AH123" s="790"/>
      <c r="AI123" s="790"/>
      <c r="AJ123" s="790"/>
      <c r="AK123" s="790"/>
      <c r="AL123" s="790"/>
      <c r="AM123" s="790"/>
      <c r="AN123" s="790"/>
      <c r="AO123" s="790"/>
      <c r="AP123" s="790"/>
      <c r="AQ123" s="790"/>
      <c r="AR123" s="790"/>
      <c r="AS123" s="790"/>
      <c r="AT123" s="790"/>
    </row>
    <row r="124" spans="1:46" s="580" customFormat="1" ht="14.85" customHeight="1">
      <c r="A124" s="94">
        <v>4901</v>
      </c>
      <c r="B124" s="1608" t="s">
        <v>79</v>
      </c>
      <c r="C124" s="1609" t="s">
        <v>199</v>
      </c>
      <c r="D124" s="96"/>
      <c r="E124" s="570"/>
      <c r="F124" s="1610"/>
      <c r="G124" s="305">
        <v>1.8</v>
      </c>
      <c r="H124" s="1374">
        <v>0.77</v>
      </c>
      <c r="I124" s="572">
        <v>2</v>
      </c>
      <c r="J124" s="572"/>
      <c r="K124" s="573">
        <v>8585003249011</v>
      </c>
      <c r="L124" s="574">
        <v>400</v>
      </c>
      <c r="M124" s="575"/>
      <c r="N124" s="527"/>
      <c r="O124" s="528"/>
      <c r="P124" s="576"/>
      <c r="Q124" s="526"/>
      <c r="R124" s="530"/>
      <c r="S124" s="528"/>
      <c r="T124" s="529"/>
      <c r="U124" s="526"/>
      <c r="V124" s="577" t="s">
        <v>4</v>
      </c>
      <c r="W124" s="578"/>
      <c r="X124" s="1374">
        <f t="shared" si="4"/>
        <v>0</v>
      </c>
      <c r="Y124" s="528"/>
      <c r="Z124" s="1820"/>
      <c r="AA124" s="1821"/>
      <c r="AB124" s="579"/>
      <c r="AC124" s="579"/>
      <c r="AD124" s="579"/>
      <c r="AE124" s="579"/>
      <c r="AF124" s="579"/>
      <c r="AG124" s="579"/>
      <c r="AH124" s="579"/>
      <c r="AI124" s="579"/>
      <c r="AJ124" s="579"/>
      <c r="AK124" s="579"/>
      <c r="AL124" s="579"/>
      <c r="AM124" s="579"/>
      <c r="AN124" s="579"/>
      <c r="AO124" s="579"/>
      <c r="AP124" s="579"/>
      <c r="AQ124" s="579"/>
      <c r="AR124" s="579"/>
      <c r="AS124" s="579"/>
      <c r="AT124" s="579"/>
    </row>
    <row r="125" spans="1:46" s="1614" customFormat="1" ht="14.85" customHeight="1" thickBot="1">
      <c r="A125" s="109" t="s">
        <v>1126</v>
      </c>
      <c r="B125" s="1681" t="s">
        <v>614</v>
      </c>
      <c r="C125" s="1671" t="s">
        <v>1125</v>
      </c>
      <c r="D125" s="269"/>
      <c r="E125" s="1682"/>
      <c r="F125" s="1683" t="s">
        <v>5</v>
      </c>
      <c r="G125" s="120">
        <v>1.8</v>
      </c>
      <c r="H125" s="135">
        <v>0.95</v>
      </c>
      <c r="I125" s="117">
        <v>3</v>
      </c>
      <c r="J125" s="136"/>
      <c r="K125" s="1605">
        <v>8585003249028</v>
      </c>
      <c r="L125" s="1684">
        <v>400</v>
      </c>
      <c r="M125" s="1360"/>
      <c r="N125" s="1601"/>
      <c r="O125" s="1611"/>
      <c r="P125" s="1612"/>
      <c r="Q125" s="123"/>
      <c r="R125" s="1110"/>
      <c r="S125" s="1611"/>
      <c r="T125" s="1606"/>
      <c r="U125" s="123"/>
      <c r="V125" s="1613"/>
      <c r="W125" s="126"/>
      <c r="X125" s="135">
        <f t="shared" si="4"/>
        <v>0</v>
      </c>
      <c r="Y125" s="1611"/>
      <c r="Z125" s="1718"/>
      <c r="AA125" s="1717"/>
    </row>
    <row r="126" spans="1:46" s="791" customFormat="1" ht="14.85" customHeight="1" thickBot="1">
      <c r="A126" s="806"/>
      <c r="B126" s="834" t="s">
        <v>235</v>
      </c>
      <c r="C126" s="594"/>
      <c r="D126" s="594"/>
      <c r="E126" s="835"/>
      <c r="F126" s="835"/>
      <c r="G126" s="686"/>
      <c r="H126" s="82" t="s">
        <v>1129</v>
      </c>
      <c r="I126" s="688"/>
      <c r="J126" s="688"/>
      <c r="K126" s="842" t="str">
        <f t="shared" si="9"/>
        <v xml:space="preserve"> </v>
      </c>
      <c r="L126" s="689"/>
      <c r="M126" s="686"/>
      <c r="N126" s="688"/>
      <c r="O126" s="836"/>
      <c r="P126" s="837"/>
      <c r="Q126" s="836"/>
      <c r="R126" s="837"/>
      <c r="S126" s="836"/>
      <c r="T126" s="838"/>
      <c r="U126" s="836"/>
      <c r="V126" s="839" t="s">
        <v>4</v>
      </c>
      <c r="W126" s="840"/>
      <c r="X126" s="687"/>
      <c r="Y126" s="836"/>
      <c r="Z126" s="1818"/>
      <c r="AA126" s="1819"/>
      <c r="AB126" s="790"/>
      <c r="AC126" s="790"/>
      <c r="AD126" s="790"/>
      <c r="AE126" s="790"/>
      <c r="AF126" s="790"/>
      <c r="AG126" s="790"/>
      <c r="AH126" s="790"/>
      <c r="AI126" s="790"/>
      <c r="AJ126" s="790"/>
      <c r="AK126" s="790"/>
      <c r="AL126" s="790"/>
      <c r="AM126" s="790"/>
      <c r="AN126" s="790"/>
      <c r="AO126" s="790"/>
      <c r="AP126" s="790"/>
      <c r="AQ126" s="790"/>
      <c r="AR126" s="790"/>
      <c r="AS126" s="790"/>
      <c r="AT126" s="790"/>
    </row>
    <row r="127" spans="1:46" s="580" customFormat="1" ht="14.85" customHeight="1" thickBot="1">
      <c r="A127" s="78">
        <v>4701</v>
      </c>
      <c r="B127" s="586" t="s">
        <v>80</v>
      </c>
      <c r="C127" s="152" t="s">
        <v>183</v>
      </c>
      <c r="D127" s="153"/>
      <c r="E127" s="587"/>
      <c r="F127" s="588"/>
      <c r="G127" s="155">
        <v>0.8</v>
      </c>
      <c r="H127" s="81">
        <v>1.18</v>
      </c>
      <c r="I127" s="157">
        <v>4</v>
      </c>
      <c r="J127" s="157"/>
      <c r="K127" s="1343">
        <v>8585003251014</v>
      </c>
      <c r="L127" s="589">
        <v>1000</v>
      </c>
      <c r="M127" s="155">
        <v>10</v>
      </c>
      <c r="N127" s="157">
        <v>8584086051016</v>
      </c>
      <c r="O127" s="590">
        <v>4.6629737700000007</v>
      </c>
      <c r="P127" s="591"/>
      <c r="Q127" s="86"/>
      <c r="R127" s="261"/>
      <c r="S127" s="262"/>
      <c r="T127" s="521"/>
      <c r="U127" s="155">
        <v>0.1</v>
      </c>
      <c r="V127" s="163">
        <v>400</v>
      </c>
      <c r="W127" s="160"/>
      <c r="X127" s="81">
        <f t="shared" si="4"/>
        <v>0</v>
      </c>
      <c r="Y127" s="590">
        <f t="shared" si="5"/>
        <v>0</v>
      </c>
      <c r="Z127" s="1807"/>
      <c r="AA127" s="1728">
        <f t="shared" si="7"/>
        <v>0</v>
      </c>
      <c r="AB127" s="579"/>
      <c r="AC127" s="579"/>
      <c r="AD127" s="579"/>
      <c r="AE127" s="579"/>
      <c r="AF127" s="579"/>
      <c r="AG127" s="579"/>
      <c r="AH127" s="579"/>
      <c r="AI127" s="579"/>
      <c r="AJ127" s="579"/>
      <c r="AK127" s="579"/>
      <c r="AL127" s="579"/>
      <c r="AM127" s="579"/>
      <c r="AN127" s="579"/>
      <c r="AO127" s="579"/>
      <c r="AP127" s="579"/>
      <c r="AQ127" s="579"/>
      <c r="AR127" s="579"/>
      <c r="AS127" s="579"/>
      <c r="AT127" s="579"/>
    </row>
    <row r="128" spans="1:46" s="791" customFormat="1" ht="14.85" customHeight="1" thickBot="1">
      <c r="A128" s="801"/>
      <c r="B128" s="843" t="s">
        <v>908</v>
      </c>
      <c r="C128" s="815"/>
      <c r="D128" s="815"/>
      <c r="E128" s="816"/>
      <c r="F128" s="816"/>
      <c r="G128" s="817"/>
      <c r="H128" s="82" t="s">
        <v>1129</v>
      </c>
      <c r="I128" s="804"/>
      <c r="J128" s="804"/>
      <c r="K128" s="844" t="str">
        <f t="shared" si="9"/>
        <v xml:space="preserve"> </v>
      </c>
      <c r="L128" s="818"/>
      <c r="M128" s="817"/>
      <c r="N128" s="804"/>
      <c r="O128" s="819"/>
      <c r="P128" s="820"/>
      <c r="Q128" s="819"/>
      <c r="R128" s="820"/>
      <c r="S128" s="819"/>
      <c r="T128" s="821"/>
      <c r="U128" s="819"/>
      <c r="V128" s="822" t="s">
        <v>4</v>
      </c>
      <c r="W128" s="823"/>
      <c r="X128" s="1812"/>
      <c r="Y128" s="819"/>
      <c r="Z128" s="1813"/>
      <c r="AA128" s="1780"/>
      <c r="AB128" s="790"/>
      <c r="AC128" s="790"/>
      <c r="AD128" s="790"/>
      <c r="AE128" s="790"/>
      <c r="AF128" s="790"/>
      <c r="AG128" s="790"/>
      <c r="AH128" s="790"/>
      <c r="AI128" s="790"/>
      <c r="AJ128" s="790"/>
      <c r="AK128" s="790"/>
      <c r="AL128" s="790"/>
      <c r="AM128" s="790"/>
      <c r="AN128" s="790"/>
      <c r="AO128" s="790"/>
      <c r="AP128" s="790"/>
      <c r="AQ128" s="790"/>
      <c r="AR128" s="790"/>
      <c r="AS128" s="790"/>
      <c r="AT128" s="790"/>
    </row>
    <row r="129" spans="1:46" s="791" customFormat="1" ht="14.85" customHeight="1">
      <c r="A129" s="845" t="s">
        <v>263</v>
      </c>
      <c r="B129" s="167" t="s">
        <v>262</v>
      </c>
      <c r="C129" s="2002" t="s">
        <v>932</v>
      </c>
      <c r="D129" s="2003"/>
      <c r="E129" s="2004"/>
      <c r="F129" s="2005"/>
      <c r="G129" s="846">
        <v>0.5</v>
      </c>
      <c r="H129" s="1374">
        <v>0.95</v>
      </c>
      <c r="I129" s="847">
        <v>3</v>
      </c>
      <c r="J129" s="850"/>
      <c r="K129" s="847">
        <v>8585003252318</v>
      </c>
      <c r="L129" s="849">
        <v>1000</v>
      </c>
      <c r="M129" s="846">
        <v>10</v>
      </c>
      <c r="N129" s="850">
        <v>8584086052310</v>
      </c>
      <c r="O129" s="623">
        <v>3.9891207691062012</v>
      </c>
      <c r="P129" s="851"/>
      <c r="Q129" s="852"/>
      <c r="R129" s="853"/>
      <c r="S129" s="854"/>
      <c r="T129" s="855"/>
      <c r="U129" s="856">
        <v>0.1</v>
      </c>
      <c r="V129" s="627">
        <v>331</v>
      </c>
      <c r="W129" s="857"/>
      <c r="X129" s="620">
        <f t="shared" si="4"/>
        <v>0</v>
      </c>
      <c r="Y129" s="1824">
        <f t="shared" si="5"/>
        <v>0</v>
      </c>
      <c r="Z129" s="1825"/>
      <c r="AA129" s="1826">
        <f t="shared" si="7"/>
        <v>0</v>
      </c>
      <c r="AB129" s="790"/>
      <c r="AC129" s="790"/>
      <c r="AD129" s="790"/>
      <c r="AE129" s="790"/>
      <c r="AF129" s="790"/>
      <c r="AG129" s="790"/>
      <c r="AH129" s="790"/>
      <c r="AI129" s="790"/>
      <c r="AJ129" s="790"/>
      <c r="AK129" s="790"/>
      <c r="AL129" s="790"/>
      <c r="AM129" s="790"/>
      <c r="AN129" s="790"/>
      <c r="AO129" s="790"/>
      <c r="AP129" s="790"/>
      <c r="AQ129" s="790"/>
      <c r="AR129" s="790"/>
      <c r="AS129" s="790"/>
      <c r="AT129" s="790"/>
    </row>
    <row r="130" spans="1:46" s="791" customFormat="1" ht="14.85" customHeight="1">
      <c r="A130" s="1389">
        <v>2101</v>
      </c>
      <c r="B130" s="858" t="s">
        <v>35</v>
      </c>
      <c r="C130" s="859" t="s">
        <v>933</v>
      </c>
      <c r="D130" s="860"/>
      <c r="E130" s="861"/>
      <c r="F130" s="861"/>
      <c r="G130" s="862">
        <v>0.5</v>
      </c>
      <c r="H130" s="116">
        <v>1.18</v>
      </c>
      <c r="I130" s="863">
        <v>4</v>
      </c>
      <c r="J130" s="863"/>
      <c r="K130" s="863">
        <v>8585003252011</v>
      </c>
      <c r="L130" s="864">
        <v>1000</v>
      </c>
      <c r="M130" s="862">
        <v>10</v>
      </c>
      <c r="N130" s="865">
        <v>8584086052013</v>
      </c>
      <c r="O130" s="665">
        <v>7.4743525989568802</v>
      </c>
      <c r="P130" s="866"/>
      <c r="Q130" s="867"/>
      <c r="R130" s="868"/>
      <c r="S130" s="636"/>
      <c r="T130" s="870"/>
      <c r="U130" s="871">
        <v>0.1</v>
      </c>
      <c r="V130" s="872">
        <v>643</v>
      </c>
      <c r="W130" s="873"/>
      <c r="X130" s="1827">
        <f t="shared" si="4"/>
        <v>0</v>
      </c>
      <c r="Y130" s="1828">
        <f t="shared" si="5"/>
        <v>0</v>
      </c>
      <c r="Z130" s="1829"/>
      <c r="AA130" s="1830">
        <f t="shared" si="7"/>
        <v>0</v>
      </c>
      <c r="AB130" s="790"/>
      <c r="AC130" s="790"/>
      <c r="AD130" s="790"/>
      <c r="AE130" s="790"/>
      <c r="AF130" s="790"/>
      <c r="AG130" s="790"/>
      <c r="AH130" s="790"/>
      <c r="AI130" s="790"/>
      <c r="AJ130" s="790"/>
      <c r="AK130" s="790"/>
      <c r="AL130" s="790"/>
      <c r="AM130" s="790"/>
      <c r="AN130" s="790"/>
      <c r="AO130" s="790"/>
      <c r="AP130" s="790"/>
      <c r="AQ130" s="790"/>
      <c r="AR130" s="790"/>
      <c r="AS130" s="790"/>
      <c r="AT130" s="790"/>
    </row>
    <row r="131" spans="1:46" s="791" customFormat="1" ht="14.85" customHeight="1" thickBot="1">
      <c r="A131" s="875" t="s">
        <v>934</v>
      </c>
      <c r="B131" s="876" t="s">
        <v>935</v>
      </c>
      <c r="C131" s="877" t="s">
        <v>936</v>
      </c>
      <c r="D131" s="878"/>
      <c r="E131" s="879"/>
      <c r="F131" s="879"/>
      <c r="G131" s="880">
        <v>0.5</v>
      </c>
      <c r="H131" s="1580">
        <v>1.18</v>
      </c>
      <c r="I131" s="881">
        <v>4</v>
      </c>
      <c r="J131" s="882"/>
      <c r="K131" s="881">
        <v>8585003252080</v>
      </c>
      <c r="L131" s="883">
        <v>1000</v>
      </c>
      <c r="M131" s="880">
        <v>10</v>
      </c>
      <c r="N131" s="882">
        <v>8584086052082</v>
      </c>
      <c r="O131" s="884">
        <v>3.9891207691062012</v>
      </c>
      <c r="P131" s="885"/>
      <c r="Q131" s="886"/>
      <c r="R131" s="887"/>
      <c r="S131" s="658"/>
      <c r="T131" s="889"/>
      <c r="U131" s="890">
        <v>0.1</v>
      </c>
      <c r="V131" s="650">
        <v>331</v>
      </c>
      <c r="W131" s="891"/>
      <c r="X131" s="1831">
        <f t="shared" si="4"/>
        <v>0</v>
      </c>
      <c r="Y131" s="1832">
        <f t="shared" si="5"/>
        <v>0</v>
      </c>
      <c r="Z131" s="1833"/>
      <c r="AA131" s="1834">
        <f t="shared" si="7"/>
        <v>0</v>
      </c>
      <c r="AB131" s="790"/>
      <c r="AC131" s="790"/>
      <c r="AD131" s="790"/>
      <c r="AE131" s="790"/>
      <c r="AF131" s="790"/>
      <c r="AG131" s="790"/>
      <c r="AH131" s="790"/>
      <c r="AI131" s="790"/>
      <c r="AJ131" s="790"/>
      <c r="AK131" s="790"/>
      <c r="AL131" s="790"/>
      <c r="AM131" s="790"/>
      <c r="AN131" s="790"/>
      <c r="AO131" s="790"/>
      <c r="AP131" s="790"/>
      <c r="AQ131" s="790"/>
      <c r="AR131" s="790"/>
      <c r="AS131" s="790"/>
      <c r="AT131" s="790"/>
    </row>
    <row r="132" spans="1:46" s="791" customFormat="1" ht="14.85" customHeight="1" thickBot="1">
      <c r="A132" s="801"/>
      <c r="B132" s="800" t="s">
        <v>791</v>
      </c>
      <c r="C132" s="815"/>
      <c r="D132" s="815"/>
      <c r="E132" s="816"/>
      <c r="F132" s="816"/>
      <c r="G132" s="817"/>
      <c r="H132" s="82" t="s">
        <v>1129</v>
      </c>
      <c r="I132" s="804"/>
      <c r="J132" s="804"/>
      <c r="K132" s="804" t="str">
        <f t="shared" si="9"/>
        <v xml:space="preserve"> </v>
      </c>
      <c r="L132" s="818"/>
      <c r="M132" s="817"/>
      <c r="N132" s="804"/>
      <c r="O132" s="822"/>
      <c r="P132" s="820"/>
      <c r="Q132" s="819"/>
      <c r="R132" s="820"/>
      <c r="S132" s="819"/>
      <c r="T132" s="821"/>
      <c r="U132" s="819"/>
      <c r="V132" s="822" t="s">
        <v>4</v>
      </c>
      <c r="W132" s="823"/>
      <c r="X132" s="1812"/>
      <c r="Y132" s="819"/>
      <c r="Z132" s="1813"/>
      <c r="AA132" s="1780"/>
      <c r="AB132" s="790"/>
      <c r="AC132" s="790"/>
      <c r="AD132" s="790"/>
      <c r="AE132" s="790"/>
      <c r="AF132" s="790"/>
      <c r="AG132" s="790"/>
      <c r="AH132" s="790"/>
      <c r="AI132" s="790"/>
      <c r="AJ132" s="790"/>
      <c r="AK132" s="790"/>
      <c r="AL132" s="790"/>
      <c r="AM132" s="790"/>
      <c r="AN132" s="790"/>
      <c r="AO132" s="790"/>
      <c r="AP132" s="790"/>
      <c r="AQ132" s="790"/>
      <c r="AR132" s="790"/>
      <c r="AS132" s="790"/>
      <c r="AT132" s="790"/>
    </row>
    <row r="133" spans="1:46" s="791" customFormat="1" ht="14.85" customHeight="1">
      <c r="A133" s="1389" t="s">
        <v>340</v>
      </c>
      <c r="B133" s="858" t="s">
        <v>341</v>
      </c>
      <c r="C133" s="859" t="s">
        <v>342</v>
      </c>
      <c r="D133" s="860"/>
      <c r="E133" s="861"/>
      <c r="F133" s="861"/>
      <c r="G133" s="619">
        <v>2.8</v>
      </c>
      <c r="H133" s="1583">
        <v>0.77</v>
      </c>
      <c r="I133" s="863">
        <v>2</v>
      </c>
      <c r="J133" s="863"/>
      <c r="K133" s="863">
        <v>8585003253018</v>
      </c>
      <c r="L133" s="893">
        <v>800</v>
      </c>
      <c r="M133" s="892">
        <v>25</v>
      </c>
      <c r="N133" s="850">
        <v>8584086053010</v>
      </c>
      <c r="O133" s="894">
        <v>2.8004701348915204</v>
      </c>
      <c r="P133" s="896"/>
      <c r="Q133" s="895">
        <v>500</v>
      </c>
      <c r="R133" s="897">
        <v>8584086153017</v>
      </c>
      <c r="S133" s="665">
        <v>38.389053339786244</v>
      </c>
      <c r="T133" s="898"/>
      <c r="U133" s="871">
        <v>1</v>
      </c>
      <c r="V133" s="899">
        <v>62.6</v>
      </c>
      <c r="W133" s="873"/>
      <c r="X133" s="1827">
        <f t="shared" si="4"/>
        <v>0</v>
      </c>
      <c r="Y133" s="1835">
        <f t="shared" si="5"/>
        <v>0</v>
      </c>
      <c r="Z133" s="1836">
        <f t="shared" si="6"/>
        <v>0</v>
      </c>
      <c r="AA133" s="1830">
        <f t="shared" si="7"/>
        <v>0</v>
      </c>
      <c r="AB133" s="790"/>
      <c r="AC133" s="790"/>
      <c r="AD133" s="790"/>
      <c r="AE133" s="790"/>
      <c r="AF133" s="790"/>
      <c r="AG133" s="790"/>
      <c r="AH133" s="790"/>
      <c r="AI133" s="790"/>
      <c r="AJ133" s="790"/>
      <c r="AK133" s="790"/>
      <c r="AL133" s="790"/>
      <c r="AM133" s="790"/>
      <c r="AN133" s="790"/>
      <c r="AO133" s="790"/>
      <c r="AP133" s="790"/>
      <c r="AQ133" s="790"/>
      <c r="AR133" s="790"/>
      <c r="AS133" s="790"/>
      <c r="AT133" s="790"/>
    </row>
    <row r="134" spans="1:46" s="791" customFormat="1" ht="14.85" customHeight="1">
      <c r="A134" s="900" t="s">
        <v>343</v>
      </c>
      <c r="B134" s="901" t="s">
        <v>344</v>
      </c>
      <c r="C134" s="902" t="s">
        <v>342</v>
      </c>
      <c r="D134" s="903"/>
      <c r="E134" s="904"/>
      <c r="F134" s="904"/>
      <c r="G134" s="905">
        <v>2.8</v>
      </c>
      <c r="H134" s="116">
        <v>0.77</v>
      </c>
      <c r="I134" s="906">
        <v>2</v>
      </c>
      <c r="J134" s="906"/>
      <c r="K134" s="906">
        <v>8585003253025</v>
      </c>
      <c r="L134" s="893">
        <v>800</v>
      </c>
      <c r="M134" s="862">
        <v>25</v>
      </c>
      <c r="N134" s="865">
        <v>8584086053027</v>
      </c>
      <c r="O134" s="665">
        <v>2.8004701348915204</v>
      </c>
      <c r="P134" s="866"/>
      <c r="Q134" s="892">
        <v>500</v>
      </c>
      <c r="R134" s="907">
        <v>8584086153024</v>
      </c>
      <c r="S134" s="894">
        <v>38.389053339786244</v>
      </c>
      <c r="T134" s="896"/>
      <c r="U134" s="908">
        <v>1</v>
      </c>
      <c r="V134" s="640">
        <v>62.6</v>
      </c>
      <c r="W134" s="909"/>
      <c r="X134" s="1837">
        <f t="shared" ref="X134:X196" si="10">J134*H134</f>
        <v>0</v>
      </c>
      <c r="Y134" s="1828">
        <f t="shared" ref="Y134:Y196" si="11">P134*O134</f>
        <v>0</v>
      </c>
      <c r="Z134" s="1835">
        <f t="shared" ref="Z134:Z187" si="12">T134*S134</f>
        <v>0</v>
      </c>
      <c r="AA134" s="1838">
        <f t="shared" ref="AA134:AA196" si="13">W134*V134</f>
        <v>0</v>
      </c>
      <c r="AB134" s="790"/>
      <c r="AC134" s="790"/>
      <c r="AD134" s="790"/>
      <c r="AE134" s="790"/>
      <c r="AF134" s="790"/>
      <c r="AG134" s="790"/>
      <c r="AH134" s="790"/>
      <c r="AI134" s="790"/>
      <c r="AJ134" s="790"/>
      <c r="AK134" s="790"/>
      <c r="AL134" s="790"/>
      <c r="AM134" s="790"/>
      <c r="AN134" s="790"/>
      <c r="AO134" s="790"/>
      <c r="AP134" s="790"/>
      <c r="AQ134" s="790"/>
      <c r="AR134" s="790"/>
      <c r="AS134" s="790"/>
      <c r="AT134" s="790"/>
    </row>
    <row r="135" spans="1:46" s="791" customFormat="1" ht="14.85" customHeight="1">
      <c r="A135" s="900" t="s">
        <v>81</v>
      </c>
      <c r="B135" s="901" t="s">
        <v>82</v>
      </c>
      <c r="C135" s="902" t="s">
        <v>83</v>
      </c>
      <c r="D135" s="903"/>
      <c r="E135" s="904"/>
      <c r="F135" s="904"/>
      <c r="G135" s="905">
        <v>1.2</v>
      </c>
      <c r="H135" s="116">
        <v>1.18</v>
      </c>
      <c r="I135" s="906">
        <v>4</v>
      </c>
      <c r="J135" s="906"/>
      <c r="K135" s="906">
        <v>8585003254053</v>
      </c>
      <c r="L135" s="893">
        <v>1000</v>
      </c>
      <c r="M135" s="862">
        <v>10</v>
      </c>
      <c r="N135" s="865">
        <v>8584086054055</v>
      </c>
      <c r="O135" s="665">
        <v>3.7651701294370805</v>
      </c>
      <c r="P135" s="866"/>
      <c r="Q135" s="910"/>
      <c r="R135" s="911"/>
      <c r="S135" s="912"/>
      <c r="T135" s="914"/>
      <c r="U135" s="908">
        <v>0.2</v>
      </c>
      <c r="V135" s="640">
        <v>223</v>
      </c>
      <c r="W135" s="909"/>
      <c r="X135" s="1837">
        <f t="shared" si="10"/>
        <v>0</v>
      </c>
      <c r="Y135" s="1828">
        <f t="shared" si="11"/>
        <v>0</v>
      </c>
      <c r="Z135" s="1839"/>
      <c r="AA135" s="1838">
        <f t="shared" si="13"/>
        <v>0</v>
      </c>
      <c r="AB135" s="790"/>
      <c r="AC135" s="790"/>
      <c r="AD135" s="790"/>
      <c r="AE135" s="790"/>
      <c r="AF135" s="790"/>
      <c r="AG135" s="790"/>
      <c r="AH135" s="790"/>
      <c r="AI135" s="790"/>
      <c r="AJ135" s="790"/>
      <c r="AK135" s="790"/>
      <c r="AL135" s="790"/>
      <c r="AM135" s="790"/>
      <c r="AN135" s="790"/>
      <c r="AO135" s="790"/>
      <c r="AP135" s="790"/>
      <c r="AQ135" s="790"/>
      <c r="AR135" s="790"/>
      <c r="AS135" s="790"/>
      <c r="AT135" s="790"/>
    </row>
    <row r="136" spans="1:46" s="791" customFormat="1" ht="14.85" customHeight="1">
      <c r="A136" s="900" t="s">
        <v>345</v>
      </c>
      <c r="B136" s="901" t="s">
        <v>346</v>
      </c>
      <c r="C136" s="902" t="s">
        <v>56</v>
      </c>
      <c r="D136" s="903"/>
      <c r="E136" s="904"/>
      <c r="F136" s="904"/>
      <c r="G136" s="905">
        <v>2.8</v>
      </c>
      <c r="H136" s="116">
        <v>0.77</v>
      </c>
      <c r="I136" s="906">
        <v>2</v>
      </c>
      <c r="J136" s="906"/>
      <c r="K136" s="906">
        <v>8585003254015</v>
      </c>
      <c r="L136" s="893">
        <v>800</v>
      </c>
      <c r="M136" s="862">
        <v>25</v>
      </c>
      <c r="N136" s="865">
        <v>8584086054017</v>
      </c>
      <c r="O136" s="665">
        <v>2.8004701348915204</v>
      </c>
      <c r="P136" s="866"/>
      <c r="Q136" s="892">
        <v>500</v>
      </c>
      <c r="R136" s="907">
        <v>8584086154014</v>
      </c>
      <c r="S136" s="894">
        <v>38.389053339786244</v>
      </c>
      <c r="T136" s="896"/>
      <c r="U136" s="908">
        <v>1</v>
      </c>
      <c r="V136" s="640">
        <v>62.6</v>
      </c>
      <c r="W136" s="909"/>
      <c r="X136" s="1837">
        <f t="shared" si="10"/>
        <v>0</v>
      </c>
      <c r="Y136" s="1828">
        <f t="shared" si="11"/>
        <v>0</v>
      </c>
      <c r="Z136" s="1835">
        <f t="shared" si="12"/>
        <v>0</v>
      </c>
      <c r="AA136" s="1838">
        <f t="shared" si="13"/>
        <v>0</v>
      </c>
      <c r="AB136" s="790"/>
      <c r="AC136" s="790"/>
      <c r="AD136" s="790"/>
      <c r="AE136" s="790"/>
      <c r="AF136" s="790"/>
      <c r="AG136" s="790"/>
      <c r="AH136" s="790"/>
      <c r="AI136" s="790"/>
      <c r="AJ136" s="790"/>
      <c r="AK136" s="790"/>
      <c r="AL136" s="790"/>
      <c r="AM136" s="790"/>
      <c r="AN136" s="790"/>
      <c r="AO136" s="790"/>
      <c r="AP136" s="790"/>
      <c r="AQ136" s="790"/>
      <c r="AR136" s="790"/>
      <c r="AS136" s="790"/>
      <c r="AT136" s="790"/>
    </row>
    <row r="137" spans="1:46" s="791" customFormat="1" ht="14.85" customHeight="1">
      <c r="A137" s="900" t="s">
        <v>347</v>
      </c>
      <c r="B137" s="901" t="s">
        <v>348</v>
      </c>
      <c r="C137" s="902" t="s">
        <v>56</v>
      </c>
      <c r="D137" s="903"/>
      <c r="E137" s="904"/>
      <c r="F137" s="904"/>
      <c r="G137" s="905">
        <v>2.8</v>
      </c>
      <c r="H137" s="116">
        <v>0.77</v>
      </c>
      <c r="I137" s="906">
        <v>2</v>
      </c>
      <c r="J137" s="906"/>
      <c r="K137" s="906">
        <v>8585003254046</v>
      </c>
      <c r="L137" s="893">
        <v>800</v>
      </c>
      <c r="M137" s="862">
        <v>25</v>
      </c>
      <c r="N137" s="865">
        <v>8584086054048</v>
      </c>
      <c r="O137" s="665">
        <v>2.8004701348915204</v>
      </c>
      <c r="P137" s="866"/>
      <c r="Q137" s="892">
        <v>500</v>
      </c>
      <c r="R137" s="907">
        <v>8584086154045</v>
      </c>
      <c r="S137" s="894">
        <v>38.389053339786244</v>
      </c>
      <c r="T137" s="896"/>
      <c r="U137" s="908">
        <v>1</v>
      </c>
      <c r="V137" s="640">
        <v>62.6</v>
      </c>
      <c r="W137" s="909"/>
      <c r="X137" s="1837">
        <f t="shared" si="10"/>
        <v>0</v>
      </c>
      <c r="Y137" s="1828">
        <f t="shared" si="11"/>
        <v>0</v>
      </c>
      <c r="Z137" s="1835">
        <f t="shared" si="12"/>
        <v>0</v>
      </c>
      <c r="AA137" s="1838">
        <f t="shared" si="13"/>
        <v>0</v>
      </c>
      <c r="AB137" s="790"/>
      <c r="AC137" s="790"/>
      <c r="AD137" s="790"/>
      <c r="AE137" s="790"/>
      <c r="AF137" s="790"/>
      <c r="AG137" s="790"/>
      <c r="AH137" s="790"/>
      <c r="AI137" s="790"/>
      <c r="AJ137" s="790"/>
      <c r="AK137" s="790"/>
      <c r="AL137" s="790"/>
      <c r="AM137" s="790"/>
      <c r="AN137" s="790"/>
      <c r="AO137" s="790"/>
      <c r="AP137" s="790"/>
      <c r="AQ137" s="790"/>
      <c r="AR137" s="790"/>
      <c r="AS137" s="790"/>
      <c r="AT137" s="790"/>
    </row>
    <row r="138" spans="1:46" s="791" customFormat="1" ht="14.85" customHeight="1">
      <c r="A138" s="900" t="s">
        <v>84</v>
      </c>
      <c r="B138" s="915" t="s">
        <v>85</v>
      </c>
      <c r="C138" s="916" t="s">
        <v>172</v>
      </c>
      <c r="D138" s="917"/>
      <c r="E138" s="918"/>
      <c r="F138" s="918"/>
      <c r="G138" s="905">
        <v>2.8</v>
      </c>
      <c r="H138" s="116">
        <v>0.77</v>
      </c>
      <c r="I138" s="906">
        <v>2</v>
      </c>
      <c r="J138" s="906"/>
      <c r="K138" s="906">
        <v>8585003255012</v>
      </c>
      <c r="L138" s="919">
        <v>800</v>
      </c>
      <c r="M138" s="905">
        <v>25</v>
      </c>
      <c r="N138" s="920">
        <v>8584086055014</v>
      </c>
      <c r="O138" s="921">
        <v>2.8004701348915204</v>
      </c>
      <c r="P138" s="922"/>
      <c r="Q138" s="923">
        <v>500</v>
      </c>
      <c r="R138" s="924">
        <v>8584086164011</v>
      </c>
      <c r="S138" s="925">
        <v>38.389053339786244</v>
      </c>
      <c r="T138" s="926"/>
      <c r="U138" s="908">
        <v>1</v>
      </c>
      <c r="V138" s="640">
        <v>62.6</v>
      </c>
      <c r="W138" s="928"/>
      <c r="X138" s="1837">
        <f t="shared" si="10"/>
        <v>0</v>
      </c>
      <c r="Y138" s="1840">
        <f t="shared" si="11"/>
        <v>0</v>
      </c>
      <c r="Z138" s="1841">
        <f t="shared" si="12"/>
        <v>0</v>
      </c>
      <c r="AA138" s="1842">
        <f t="shared" si="13"/>
        <v>0</v>
      </c>
      <c r="AB138" s="790"/>
      <c r="AC138" s="790"/>
      <c r="AD138" s="790"/>
      <c r="AE138" s="790"/>
      <c r="AF138" s="790"/>
      <c r="AG138" s="790"/>
      <c r="AH138" s="790"/>
      <c r="AI138" s="790"/>
      <c r="AJ138" s="790"/>
      <c r="AK138" s="790"/>
      <c r="AL138" s="790"/>
      <c r="AM138" s="790"/>
      <c r="AN138" s="790"/>
      <c r="AO138" s="790"/>
      <c r="AP138" s="790"/>
      <c r="AQ138" s="790"/>
      <c r="AR138" s="790"/>
      <c r="AS138" s="790"/>
      <c r="AT138" s="790"/>
    </row>
    <row r="139" spans="1:46" s="791" customFormat="1" ht="14.85" customHeight="1">
      <c r="A139" s="900">
        <v>2205</v>
      </c>
      <c r="B139" s="901" t="s">
        <v>1009</v>
      </c>
      <c r="C139" s="902" t="s">
        <v>1017</v>
      </c>
      <c r="D139" s="903"/>
      <c r="E139" s="904"/>
      <c r="F139" s="904"/>
      <c r="G139" s="905">
        <v>2.8</v>
      </c>
      <c r="H139" s="116">
        <v>0.77</v>
      </c>
      <c r="I139" s="906">
        <v>2</v>
      </c>
      <c r="J139" s="906"/>
      <c r="K139" s="906">
        <v>8585003255036</v>
      </c>
      <c r="L139" s="919">
        <v>800</v>
      </c>
      <c r="M139" s="905">
        <v>25</v>
      </c>
      <c r="N139" s="920">
        <v>8584086055038</v>
      </c>
      <c r="O139" s="632">
        <v>4.2398422073279995</v>
      </c>
      <c r="P139" s="926"/>
      <c r="Q139" s="923">
        <v>500</v>
      </c>
      <c r="R139" s="924">
        <v>8584086164035</v>
      </c>
      <c r="S139" s="925">
        <v>57.971688642503992</v>
      </c>
      <c r="T139" s="926"/>
      <c r="U139" s="908">
        <v>1</v>
      </c>
      <c r="V139" s="640">
        <v>94.6</v>
      </c>
      <c r="W139" s="909"/>
      <c r="X139" s="1837">
        <f t="shared" si="10"/>
        <v>0</v>
      </c>
      <c r="Y139" s="1841">
        <f t="shared" si="11"/>
        <v>0</v>
      </c>
      <c r="Z139" s="1841">
        <f t="shared" si="12"/>
        <v>0</v>
      </c>
      <c r="AA139" s="1838">
        <f t="shared" si="13"/>
        <v>0</v>
      </c>
      <c r="AB139" s="790"/>
      <c r="AC139" s="790"/>
      <c r="AD139" s="790"/>
      <c r="AE139" s="790"/>
      <c r="AF139" s="790"/>
      <c r="AG139" s="790"/>
      <c r="AH139" s="790"/>
      <c r="AI139" s="790"/>
      <c r="AJ139" s="790"/>
      <c r="AK139" s="790"/>
      <c r="AL139" s="790"/>
      <c r="AM139" s="790"/>
      <c r="AN139" s="790"/>
      <c r="AO139" s="790"/>
      <c r="AP139" s="790"/>
      <c r="AQ139" s="790"/>
      <c r="AR139" s="790"/>
      <c r="AS139" s="790"/>
      <c r="AT139" s="790"/>
    </row>
    <row r="140" spans="1:46" s="791" customFormat="1" ht="14.85" customHeight="1">
      <c r="A140" s="900" t="s">
        <v>158</v>
      </c>
      <c r="B140" s="901" t="s">
        <v>148</v>
      </c>
      <c r="C140" s="983" t="s">
        <v>76</v>
      </c>
      <c r="D140" s="903"/>
      <c r="E140" s="929"/>
      <c r="F140" s="929"/>
      <c r="G140" s="905">
        <v>1</v>
      </c>
      <c r="H140" s="116">
        <v>1.18</v>
      </c>
      <c r="I140" s="906">
        <v>4</v>
      </c>
      <c r="J140" s="930"/>
      <c r="K140" s="930">
        <v>8585003256026</v>
      </c>
      <c r="L140" s="931">
        <v>1000</v>
      </c>
      <c r="M140" s="923">
        <v>10</v>
      </c>
      <c r="N140" s="932">
        <v>8584086056028</v>
      </c>
      <c r="O140" s="632">
        <v>3.86314853429232</v>
      </c>
      <c r="P140" s="926"/>
      <c r="Q140" s="910"/>
      <c r="R140" s="911"/>
      <c r="S140" s="912"/>
      <c r="T140" s="914"/>
      <c r="U140" s="908">
        <v>0.2</v>
      </c>
      <c r="V140" s="640">
        <v>234</v>
      </c>
      <c r="W140" s="928"/>
      <c r="X140" s="631">
        <f t="shared" si="10"/>
        <v>0</v>
      </c>
      <c r="Y140" s="1841">
        <f t="shared" si="11"/>
        <v>0</v>
      </c>
      <c r="Z140" s="1839"/>
      <c r="AA140" s="1842">
        <f t="shared" si="13"/>
        <v>0</v>
      </c>
      <c r="AB140" s="790"/>
      <c r="AC140" s="790"/>
      <c r="AD140" s="790"/>
      <c r="AE140" s="790"/>
      <c r="AF140" s="790"/>
      <c r="AG140" s="790"/>
      <c r="AH140" s="790"/>
      <c r="AI140" s="790"/>
      <c r="AJ140" s="790"/>
      <c r="AK140" s="790"/>
      <c r="AL140" s="790"/>
      <c r="AM140" s="790"/>
      <c r="AN140" s="790"/>
      <c r="AO140" s="790"/>
      <c r="AP140" s="790"/>
      <c r="AQ140" s="790"/>
      <c r="AR140" s="790"/>
      <c r="AS140" s="790"/>
      <c r="AT140" s="790"/>
    </row>
    <row r="141" spans="1:46" s="791" customFormat="1" ht="14.85" customHeight="1">
      <c r="A141" s="900" t="s">
        <v>349</v>
      </c>
      <c r="B141" s="901" t="s">
        <v>350</v>
      </c>
      <c r="C141" s="902" t="s">
        <v>76</v>
      </c>
      <c r="D141" s="903"/>
      <c r="E141" s="904"/>
      <c r="F141" s="904"/>
      <c r="G141" s="905">
        <v>2.8</v>
      </c>
      <c r="H141" s="116">
        <v>0.77</v>
      </c>
      <c r="I141" s="906">
        <v>2</v>
      </c>
      <c r="J141" s="906"/>
      <c r="K141" s="906">
        <v>8585003256132</v>
      </c>
      <c r="L141" s="893">
        <v>800</v>
      </c>
      <c r="M141" s="862">
        <v>25</v>
      </c>
      <c r="N141" s="865">
        <v>8584086056134</v>
      </c>
      <c r="O141" s="632">
        <v>2.8004701348915204</v>
      </c>
      <c r="P141" s="866"/>
      <c r="Q141" s="892">
        <v>500</v>
      </c>
      <c r="R141" s="907">
        <v>8584086156131</v>
      </c>
      <c r="S141" s="894">
        <v>38.389053339786244</v>
      </c>
      <c r="T141" s="896"/>
      <c r="U141" s="908">
        <v>1</v>
      </c>
      <c r="V141" s="640">
        <v>62.6</v>
      </c>
      <c r="W141" s="909"/>
      <c r="X141" s="1837">
        <f t="shared" si="10"/>
        <v>0</v>
      </c>
      <c r="Y141" s="1828">
        <f t="shared" si="11"/>
        <v>0</v>
      </c>
      <c r="Z141" s="1835">
        <f t="shared" si="12"/>
        <v>0</v>
      </c>
      <c r="AA141" s="1838">
        <f t="shared" si="13"/>
        <v>0</v>
      </c>
      <c r="AB141" s="790"/>
      <c r="AC141" s="790"/>
      <c r="AD141" s="790"/>
      <c r="AE141" s="790"/>
      <c r="AF141" s="790"/>
      <c r="AG141" s="790"/>
      <c r="AH141" s="790"/>
      <c r="AI141" s="790"/>
      <c r="AJ141" s="790"/>
      <c r="AK141" s="790"/>
      <c r="AL141" s="790"/>
      <c r="AM141" s="790"/>
      <c r="AN141" s="790"/>
      <c r="AO141" s="790"/>
      <c r="AP141" s="790"/>
      <c r="AQ141" s="790"/>
      <c r="AR141" s="790"/>
      <c r="AS141" s="790"/>
      <c r="AT141" s="790"/>
    </row>
    <row r="142" spans="1:46" s="791" customFormat="1" ht="14.85" customHeight="1" thickBot="1">
      <c r="A142" s="933">
        <v>2242</v>
      </c>
      <c r="B142" s="934" t="s">
        <v>86</v>
      </c>
      <c r="C142" s="935" t="s">
        <v>76</v>
      </c>
      <c r="D142" s="936"/>
      <c r="E142" s="816"/>
      <c r="F142" s="816"/>
      <c r="G142" s="817">
        <v>2.8</v>
      </c>
      <c r="H142" s="1580">
        <v>0.77</v>
      </c>
      <c r="I142" s="937">
        <v>2</v>
      </c>
      <c r="J142" s="938"/>
      <c r="K142" s="938">
        <v>8585003256149</v>
      </c>
      <c r="L142" s="939">
        <v>800</v>
      </c>
      <c r="M142" s="940">
        <v>25</v>
      </c>
      <c r="N142" s="941">
        <v>8584086056141</v>
      </c>
      <c r="O142" s="646">
        <v>2.8004701348915204</v>
      </c>
      <c r="P142" s="942"/>
      <c r="Q142" s="940">
        <v>500</v>
      </c>
      <c r="R142" s="943">
        <v>8584086156148</v>
      </c>
      <c r="S142" s="944">
        <v>38.389053339786244</v>
      </c>
      <c r="T142" s="942"/>
      <c r="U142" s="945">
        <v>1</v>
      </c>
      <c r="V142" s="946">
        <v>62.6</v>
      </c>
      <c r="W142" s="947"/>
      <c r="X142" s="1843">
        <f t="shared" si="10"/>
        <v>0</v>
      </c>
      <c r="Y142" s="1844">
        <f t="shared" si="11"/>
        <v>0</v>
      </c>
      <c r="Z142" s="1844">
        <f t="shared" si="12"/>
        <v>0</v>
      </c>
      <c r="AA142" s="1845">
        <f t="shared" si="13"/>
        <v>0</v>
      </c>
      <c r="AB142" s="790"/>
      <c r="AC142" s="790"/>
      <c r="AD142" s="790"/>
      <c r="AE142" s="790"/>
      <c r="AF142" s="790"/>
      <c r="AG142" s="790"/>
      <c r="AH142" s="790"/>
      <c r="AI142" s="790"/>
      <c r="AJ142" s="790"/>
      <c r="AK142" s="790"/>
      <c r="AL142" s="790"/>
      <c r="AM142" s="790"/>
      <c r="AN142" s="790"/>
      <c r="AO142" s="790"/>
      <c r="AP142" s="790"/>
      <c r="AQ142" s="790"/>
      <c r="AR142" s="790"/>
      <c r="AS142" s="790"/>
      <c r="AT142" s="790"/>
    </row>
    <row r="143" spans="1:46" s="791" customFormat="1" ht="14.85" customHeight="1" thickBot="1">
      <c r="A143" s="806"/>
      <c r="B143" s="824" t="s">
        <v>792</v>
      </c>
      <c r="C143" s="825"/>
      <c r="D143" s="825"/>
      <c r="E143" s="808"/>
      <c r="F143" s="808"/>
      <c r="G143" s="809"/>
      <c r="H143" s="82" t="s">
        <v>1129</v>
      </c>
      <c r="I143" s="826"/>
      <c r="J143" s="826"/>
      <c r="K143" s="826"/>
      <c r="L143" s="805"/>
      <c r="M143" s="809"/>
      <c r="N143" s="826"/>
      <c r="O143" s="811"/>
      <c r="P143" s="827"/>
      <c r="Q143" s="810"/>
      <c r="R143" s="827"/>
      <c r="S143" s="810"/>
      <c r="T143" s="828"/>
      <c r="U143" s="810"/>
      <c r="V143" s="811" t="s">
        <v>4</v>
      </c>
      <c r="W143" s="812"/>
      <c r="X143" s="1711"/>
      <c r="Y143" s="810"/>
      <c r="Z143" s="1792"/>
      <c r="AA143" s="1713"/>
      <c r="AB143" s="790"/>
      <c r="AC143" s="790"/>
      <c r="AD143" s="790"/>
      <c r="AE143" s="790"/>
      <c r="AF143" s="790"/>
      <c r="AG143" s="790"/>
      <c r="AH143" s="790"/>
      <c r="AI143" s="790"/>
      <c r="AJ143" s="790"/>
      <c r="AK143" s="790"/>
      <c r="AL143" s="790"/>
      <c r="AM143" s="790"/>
      <c r="AN143" s="790"/>
      <c r="AO143" s="790"/>
      <c r="AP143" s="790"/>
      <c r="AQ143" s="790"/>
      <c r="AR143" s="790"/>
      <c r="AS143" s="790"/>
      <c r="AT143" s="790"/>
    </row>
    <row r="144" spans="1:46" s="791" customFormat="1" ht="14.85" customHeight="1">
      <c r="A144" s="948" t="s">
        <v>353</v>
      </c>
      <c r="B144" s="949" t="s">
        <v>914</v>
      </c>
      <c r="C144" s="950" t="s">
        <v>1097</v>
      </c>
      <c r="D144" s="951"/>
      <c r="E144" s="952"/>
      <c r="F144" s="952"/>
      <c r="G144" s="953" t="s">
        <v>32</v>
      </c>
      <c r="H144" s="97">
        <v>1.79</v>
      </c>
      <c r="I144" s="954">
        <v>6</v>
      </c>
      <c r="J144" s="955"/>
      <c r="K144" s="954">
        <v>8585003258518</v>
      </c>
      <c r="L144" s="956">
        <v>2400</v>
      </c>
      <c r="M144" s="953">
        <v>1</v>
      </c>
      <c r="N144" s="955">
        <v>8584086058510</v>
      </c>
      <c r="O144" s="623">
        <v>5.15086471238976</v>
      </c>
      <c r="P144" s="957"/>
      <c r="Q144" s="958"/>
      <c r="R144" s="853"/>
      <c r="S144" s="854"/>
      <c r="T144" s="855"/>
      <c r="U144" s="856">
        <v>0.05</v>
      </c>
      <c r="V144" s="627">
        <v>4757</v>
      </c>
      <c r="W144" s="959"/>
      <c r="X144" s="1846">
        <f t="shared" si="10"/>
        <v>0</v>
      </c>
      <c r="Y144" s="1847">
        <f t="shared" si="11"/>
        <v>0</v>
      </c>
      <c r="Z144" s="1825"/>
      <c r="AA144" s="1848">
        <f t="shared" si="13"/>
        <v>0</v>
      </c>
      <c r="AB144" s="790"/>
      <c r="AC144" s="790"/>
      <c r="AD144" s="790"/>
      <c r="AE144" s="790"/>
      <c r="AF144" s="790"/>
      <c r="AG144" s="790"/>
      <c r="AH144" s="790"/>
      <c r="AI144" s="790"/>
      <c r="AJ144" s="790"/>
      <c r="AK144" s="790"/>
      <c r="AL144" s="790"/>
      <c r="AM144" s="790"/>
      <c r="AN144" s="790"/>
      <c r="AO144" s="790"/>
      <c r="AP144" s="790"/>
      <c r="AQ144" s="790"/>
      <c r="AR144" s="790"/>
      <c r="AS144" s="790"/>
      <c r="AT144" s="790"/>
    </row>
    <row r="145" spans="1:46" s="791" customFormat="1" ht="14.85" customHeight="1">
      <c r="A145" s="1389" t="s">
        <v>354</v>
      </c>
      <c r="B145" s="960" t="s">
        <v>351</v>
      </c>
      <c r="C145" s="961" t="s">
        <v>357</v>
      </c>
      <c r="D145" s="962"/>
      <c r="E145" s="962"/>
      <c r="F145" s="962"/>
      <c r="G145" s="892" t="s">
        <v>32</v>
      </c>
      <c r="H145" s="116">
        <v>1.79</v>
      </c>
      <c r="I145" s="932">
        <v>6</v>
      </c>
      <c r="J145" s="963"/>
      <c r="K145" s="963">
        <v>8585003258532</v>
      </c>
      <c r="L145" s="964">
        <v>2400</v>
      </c>
      <c r="M145" s="892">
        <v>1</v>
      </c>
      <c r="N145" s="965">
        <v>8584086058534</v>
      </c>
      <c r="O145" s="894">
        <v>5.15086471238976</v>
      </c>
      <c r="P145" s="966"/>
      <c r="Q145" s="967"/>
      <c r="R145" s="868"/>
      <c r="S145" s="669"/>
      <c r="T145" s="870"/>
      <c r="U145" s="895">
        <v>0.05</v>
      </c>
      <c r="V145" s="674">
        <v>4757</v>
      </c>
      <c r="W145" s="966"/>
      <c r="X145" s="663">
        <f t="shared" si="10"/>
        <v>0</v>
      </c>
      <c r="Y145" s="1849">
        <f t="shared" si="11"/>
        <v>0</v>
      </c>
      <c r="Z145" s="1829"/>
      <c r="AA145" s="1849">
        <f t="shared" si="13"/>
        <v>0</v>
      </c>
      <c r="AB145" s="790"/>
      <c r="AC145" s="790"/>
      <c r="AD145" s="790"/>
      <c r="AE145" s="790"/>
      <c r="AF145" s="790"/>
      <c r="AG145" s="790"/>
      <c r="AH145" s="790"/>
      <c r="AI145" s="790"/>
      <c r="AJ145" s="790"/>
      <c r="AK145" s="790"/>
      <c r="AL145" s="790"/>
      <c r="AM145" s="790"/>
      <c r="AN145" s="790"/>
      <c r="AO145" s="790"/>
      <c r="AP145" s="790"/>
      <c r="AQ145" s="790"/>
      <c r="AR145" s="790"/>
      <c r="AS145" s="790"/>
      <c r="AT145" s="790"/>
    </row>
    <row r="146" spans="1:46" s="791" customFormat="1" ht="14.85" customHeight="1">
      <c r="A146" s="900" t="s">
        <v>930</v>
      </c>
      <c r="B146" s="915" t="s">
        <v>926</v>
      </c>
      <c r="C146" s="961" t="s">
        <v>937</v>
      </c>
      <c r="D146" s="917"/>
      <c r="E146" s="917"/>
      <c r="F146" s="1341"/>
      <c r="G146" s="892" t="s">
        <v>32</v>
      </c>
      <c r="H146" s="1581">
        <v>1.79</v>
      </c>
      <c r="I146" s="930">
        <v>6</v>
      </c>
      <c r="J146" s="930"/>
      <c r="K146" s="963">
        <v>8585003258563</v>
      </c>
      <c r="L146" s="964">
        <v>2400</v>
      </c>
      <c r="M146" s="923">
        <v>1</v>
      </c>
      <c r="N146" s="965">
        <v>8584086058565</v>
      </c>
      <c r="O146" s="894">
        <v>5.15086471238976</v>
      </c>
      <c r="P146" s="968"/>
      <c r="Q146" s="969"/>
      <c r="R146" s="911"/>
      <c r="S146" s="636"/>
      <c r="T146" s="970"/>
      <c r="U146" s="895">
        <v>0.05</v>
      </c>
      <c r="V146" s="674">
        <v>4757</v>
      </c>
      <c r="W146" s="968"/>
      <c r="X146" s="631">
        <f t="shared" si="10"/>
        <v>0</v>
      </c>
      <c r="Y146" s="1850">
        <f t="shared" si="11"/>
        <v>0</v>
      </c>
      <c r="Z146" s="1851"/>
      <c r="AA146" s="1850">
        <f t="shared" si="13"/>
        <v>0</v>
      </c>
      <c r="AB146" s="790"/>
      <c r="AC146" s="790"/>
      <c r="AD146" s="790"/>
      <c r="AE146" s="790"/>
      <c r="AF146" s="790"/>
      <c r="AG146" s="790"/>
      <c r="AH146" s="790"/>
      <c r="AI146" s="790"/>
      <c r="AJ146" s="790"/>
      <c r="AK146" s="790"/>
      <c r="AL146" s="790"/>
      <c r="AM146" s="790"/>
      <c r="AN146" s="790"/>
      <c r="AO146" s="790"/>
      <c r="AP146" s="790"/>
      <c r="AQ146" s="790"/>
      <c r="AR146" s="790"/>
      <c r="AS146" s="790"/>
      <c r="AT146" s="790"/>
    </row>
    <row r="147" spans="1:46" s="791" customFormat="1" ht="14.85" customHeight="1">
      <c r="A147" s="1389" t="s">
        <v>356</v>
      </c>
      <c r="B147" s="960" t="s">
        <v>915</v>
      </c>
      <c r="C147" s="961" t="s">
        <v>358</v>
      </c>
      <c r="D147" s="962"/>
      <c r="E147" s="962"/>
      <c r="F147" s="962"/>
      <c r="G147" s="892" t="s">
        <v>32</v>
      </c>
      <c r="H147" s="116">
        <v>1.79</v>
      </c>
      <c r="I147" s="932">
        <v>6</v>
      </c>
      <c r="J147" s="963"/>
      <c r="K147" s="963">
        <v>8585003258525</v>
      </c>
      <c r="L147" s="964">
        <v>2400</v>
      </c>
      <c r="M147" s="892">
        <v>1</v>
      </c>
      <c r="N147" s="965">
        <v>8584086058527</v>
      </c>
      <c r="O147" s="894">
        <v>5.15086471238976</v>
      </c>
      <c r="P147" s="966"/>
      <c r="Q147" s="967"/>
      <c r="R147" s="868"/>
      <c r="S147" s="669"/>
      <c r="T147" s="870"/>
      <c r="U147" s="895">
        <v>0.05</v>
      </c>
      <c r="V147" s="674">
        <v>4757</v>
      </c>
      <c r="W147" s="966"/>
      <c r="X147" s="663">
        <f t="shared" si="10"/>
        <v>0</v>
      </c>
      <c r="Y147" s="1849">
        <f t="shared" si="11"/>
        <v>0</v>
      </c>
      <c r="Z147" s="1829"/>
      <c r="AA147" s="1849">
        <f t="shared" si="13"/>
        <v>0</v>
      </c>
      <c r="AB147" s="790"/>
      <c r="AC147" s="790"/>
      <c r="AD147" s="790"/>
      <c r="AE147" s="790"/>
      <c r="AF147" s="790"/>
      <c r="AG147" s="790"/>
      <c r="AH147" s="790"/>
      <c r="AI147" s="790"/>
      <c r="AJ147" s="790"/>
      <c r="AK147" s="790"/>
      <c r="AL147" s="790"/>
      <c r="AM147" s="790"/>
      <c r="AN147" s="790"/>
      <c r="AO147" s="790"/>
      <c r="AP147" s="790"/>
      <c r="AQ147" s="790"/>
      <c r="AR147" s="790"/>
      <c r="AS147" s="790"/>
      <c r="AT147" s="790"/>
    </row>
    <row r="148" spans="1:46" s="791" customFormat="1" ht="14.85" customHeight="1">
      <c r="A148" s="971" t="s">
        <v>355</v>
      </c>
      <c r="B148" s="972" t="s">
        <v>352</v>
      </c>
      <c r="C148" s="973" t="s">
        <v>847</v>
      </c>
      <c r="D148" s="595"/>
      <c r="E148" s="595"/>
      <c r="F148" s="595"/>
      <c r="G148" s="892" t="s">
        <v>32</v>
      </c>
      <c r="H148" s="116">
        <v>1.79</v>
      </c>
      <c r="I148" s="932">
        <v>6</v>
      </c>
      <c r="J148" s="974"/>
      <c r="K148" s="974">
        <v>8585003258549</v>
      </c>
      <c r="L148" s="975">
        <v>2400</v>
      </c>
      <c r="M148" s="598">
        <v>1</v>
      </c>
      <c r="N148" s="976">
        <v>8584086058541</v>
      </c>
      <c r="O148" s="977">
        <v>5.15086471238976</v>
      </c>
      <c r="P148" s="978"/>
      <c r="Q148" s="681"/>
      <c r="R148" s="979"/>
      <c r="S148" s="980"/>
      <c r="T148" s="981"/>
      <c r="U148" s="679">
        <v>0.05</v>
      </c>
      <c r="V148" s="872">
        <v>4757</v>
      </c>
      <c r="W148" s="978"/>
      <c r="X148" s="1852">
        <f t="shared" si="10"/>
        <v>0</v>
      </c>
      <c r="Y148" s="1853">
        <f t="shared" si="11"/>
        <v>0</v>
      </c>
      <c r="Z148" s="1854"/>
      <c r="AA148" s="1853">
        <f t="shared" si="13"/>
        <v>0</v>
      </c>
      <c r="AB148" s="790"/>
      <c r="AC148" s="790"/>
      <c r="AD148" s="790"/>
      <c r="AE148" s="790"/>
      <c r="AF148" s="790"/>
      <c r="AG148" s="790"/>
      <c r="AH148" s="790"/>
      <c r="AI148" s="790"/>
      <c r="AJ148" s="790"/>
      <c r="AK148" s="790"/>
      <c r="AL148" s="790"/>
      <c r="AM148" s="790"/>
      <c r="AN148" s="790"/>
      <c r="AO148" s="790"/>
      <c r="AP148" s="790"/>
      <c r="AQ148" s="790"/>
      <c r="AR148" s="790"/>
      <c r="AS148" s="790"/>
      <c r="AT148" s="790"/>
    </row>
    <row r="149" spans="1:46" s="791" customFormat="1" ht="14.85" customHeight="1">
      <c r="A149" s="900" t="s">
        <v>236</v>
      </c>
      <c r="B149" s="628" t="s">
        <v>237</v>
      </c>
      <c r="C149" s="2024" t="s">
        <v>848</v>
      </c>
      <c r="D149" s="2025"/>
      <c r="E149" s="2025"/>
      <c r="F149" s="2026"/>
      <c r="G149" s="892" t="s">
        <v>32</v>
      </c>
      <c r="H149" s="116">
        <v>1.79</v>
      </c>
      <c r="I149" s="932">
        <v>6</v>
      </c>
      <c r="J149" s="932"/>
      <c r="K149" s="930">
        <v>8585003258556</v>
      </c>
      <c r="L149" s="931">
        <v>2400</v>
      </c>
      <c r="M149" s="923">
        <v>1</v>
      </c>
      <c r="N149" s="932">
        <v>8584086058558</v>
      </c>
      <c r="O149" s="925">
        <v>5.15086471238976</v>
      </c>
      <c r="P149" s="968"/>
      <c r="Q149" s="969"/>
      <c r="R149" s="911"/>
      <c r="S149" s="636"/>
      <c r="T149" s="970"/>
      <c r="U149" s="908">
        <v>0.05</v>
      </c>
      <c r="V149" s="640">
        <v>4757</v>
      </c>
      <c r="W149" s="968"/>
      <c r="X149" s="630">
        <f t="shared" si="10"/>
        <v>0</v>
      </c>
      <c r="Y149" s="1850">
        <f t="shared" si="11"/>
        <v>0</v>
      </c>
      <c r="Z149" s="1851"/>
      <c r="AA149" s="1850">
        <f t="shared" si="13"/>
        <v>0</v>
      </c>
      <c r="AB149" s="790"/>
      <c r="AC149" s="790"/>
      <c r="AD149" s="790"/>
      <c r="AE149" s="790"/>
      <c r="AF149" s="790"/>
      <c r="AG149" s="790"/>
      <c r="AH149" s="790"/>
      <c r="AI149" s="790"/>
      <c r="AJ149" s="790"/>
      <c r="AK149" s="790"/>
      <c r="AL149" s="790"/>
      <c r="AM149" s="790"/>
      <c r="AN149" s="790"/>
      <c r="AO149" s="790"/>
      <c r="AP149" s="790"/>
      <c r="AQ149" s="790"/>
      <c r="AR149" s="790"/>
      <c r="AS149" s="790"/>
      <c r="AT149" s="790"/>
    </row>
    <row r="150" spans="1:46" s="791" customFormat="1" ht="14.85" customHeight="1">
      <c r="A150" s="900" t="s">
        <v>162</v>
      </c>
      <c r="B150" s="984" t="s">
        <v>163</v>
      </c>
      <c r="C150" s="985" t="s">
        <v>361</v>
      </c>
      <c r="D150" s="986"/>
      <c r="E150" s="987"/>
      <c r="F150" s="987"/>
      <c r="G150" s="923">
        <v>0.7</v>
      </c>
      <c r="H150" s="116">
        <v>0.95</v>
      </c>
      <c r="I150" s="988">
        <v>3</v>
      </c>
      <c r="J150" s="988"/>
      <c r="K150" s="988">
        <v>8585003258068</v>
      </c>
      <c r="L150" s="931">
        <v>1000</v>
      </c>
      <c r="M150" s="923">
        <v>10</v>
      </c>
      <c r="N150" s="932">
        <v>8584086058060</v>
      </c>
      <c r="O150" s="989">
        <v>7.7044000000000006</v>
      </c>
      <c r="P150" s="926"/>
      <c r="Q150" s="990">
        <v>250</v>
      </c>
      <c r="R150" s="924">
        <v>8584086158067</v>
      </c>
      <c r="S150" s="632">
        <v>159.44400000000002</v>
      </c>
      <c r="T150" s="991"/>
      <c r="U150" s="992"/>
      <c r="V150" s="993" t="s">
        <v>4</v>
      </c>
      <c r="W150" s="994"/>
      <c r="X150" s="1855">
        <f t="shared" si="10"/>
        <v>0</v>
      </c>
      <c r="Y150" s="1841">
        <f t="shared" si="11"/>
        <v>0</v>
      </c>
      <c r="Z150" s="1856">
        <f t="shared" si="12"/>
        <v>0</v>
      </c>
      <c r="AA150" s="1857"/>
      <c r="AB150" s="790"/>
      <c r="AC150" s="790"/>
      <c r="AD150" s="790"/>
      <c r="AE150" s="790"/>
      <c r="AF150" s="790"/>
      <c r="AG150" s="790"/>
      <c r="AH150" s="790"/>
      <c r="AI150" s="790"/>
      <c r="AJ150" s="790"/>
      <c r="AK150" s="790"/>
      <c r="AL150" s="790"/>
      <c r="AM150" s="790"/>
      <c r="AN150" s="790"/>
      <c r="AO150" s="790"/>
      <c r="AP150" s="790"/>
      <c r="AQ150" s="790"/>
      <c r="AR150" s="790"/>
      <c r="AS150" s="790"/>
      <c r="AT150" s="790"/>
    </row>
    <row r="151" spans="1:46" s="791" customFormat="1" ht="14.85" customHeight="1">
      <c r="A151" s="900" t="s">
        <v>360</v>
      </c>
      <c r="B151" s="915" t="s">
        <v>359</v>
      </c>
      <c r="C151" s="985" t="s">
        <v>164</v>
      </c>
      <c r="D151" s="917"/>
      <c r="E151" s="995"/>
      <c r="F151" s="995"/>
      <c r="G151" s="923">
        <v>0.7</v>
      </c>
      <c r="H151" s="116">
        <v>0.95</v>
      </c>
      <c r="I151" s="988">
        <v>3</v>
      </c>
      <c r="J151" s="996"/>
      <c r="K151" s="996">
        <v>8585003258051</v>
      </c>
      <c r="L151" s="997">
        <v>1000</v>
      </c>
      <c r="M151" s="923">
        <v>10</v>
      </c>
      <c r="N151" s="932">
        <v>8584086058053</v>
      </c>
      <c r="O151" s="925">
        <v>7.7044000000000006</v>
      </c>
      <c r="P151" s="926"/>
      <c r="Q151" s="908">
        <v>250</v>
      </c>
      <c r="R151" s="924">
        <v>8584086158050</v>
      </c>
      <c r="S151" s="632">
        <v>159.44400000000002</v>
      </c>
      <c r="T151" s="998"/>
      <c r="U151" s="999"/>
      <c r="V151" s="1000" t="s">
        <v>4</v>
      </c>
      <c r="W151" s="1002"/>
      <c r="X151" s="696">
        <f t="shared" si="10"/>
        <v>0</v>
      </c>
      <c r="Y151" s="1841">
        <f t="shared" si="11"/>
        <v>0</v>
      </c>
      <c r="Z151" s="1858">
        <f t="shared" si="12"/>
        <v>0</v>
      </c>
      <c r="AA151" s="1859"/>
      <c r="AB151" s="790"/>
      <c r="AC151" s="790"/>
      <c r="AD151" s="790"/>
      <c r="AE151" s="790"/>
      <c r="AF151" s="790"/>
      <c r="AG151" s="790"/>
      <c r="AH151" s="790"/>
      <c r="AI151" s="790"/>
      <c r="AJ151" s="790"/>
      <c r="AK151" s="790"/>
      <c r="AL151" s="790"/>
      <c r="AM151" s="790"/>
      <c r="AN151" s="790"/>
      <c r="AO151" s="790"/>
      <c r="AP151" s="790"/>
      <c r="AQ151" s="790"/>
      <c r="AR151" s="790"/>
      <c r="AS151" s="790"/>
      <c r="AT151" s="790"/>
    </row>
    <row r="152" spans="1:46" s="791" customFormat="1" ht="14.85" customHeight="1">
      <c r="A152" s="1388" t="s">
        <v>165</v>
      </c>
      <c r="B152" s="1003" t="s">
        <v>166</v>
      </c>
      <c r="C152" s="1004" t="s">
        <v>879</v>
      </c>
      <c r="D152" s="1004"/>
      <c r="E152" s="1005"/>
      <c r="F152" s="1006"/>
      <c r="G152" s="923">
        <v>0.7</v>
      </c>
      <c r="H152" s="116">
        <v>0.95</v>
      </c>
      <c r="I152" s="932">
        <v>3</v>
      </c>
      <c r="J152" s="920"/>
      <c r="K152" s="906">
        <v>8585003259140</v>
      </c>
      <c r="L152" s="919">
        <v>1000</v>
      </c>
      <c r="M152" s="905">
        <v>10</v>
      </c>
      <c r="N152" s="920">
        <v>8584086059142</v>
      </c>
      <c r="O152" s="989">
        <v>7.7044000000000006</v>
      </c>
      <c r="P152" s="922"/>
      <c r="Q152" s="990">
        <v>250</v>
      </c>
      <c r="R152" s="924">
        <v>8584086459140</v>
      </c>
      <c r="S152" s="632">
        <v>159.44400000000002</v>
      </c>
      <c r="T152" s="991"/>
      <c r="U152" s="992"/>
      <c r="V152" s="993" t="s">
        <v>4</v>
      </c>
      <c r="W152" s="994"/>
      <c r="X152" s="1860">
        <f t="shared" si="10"/>
        <v>0</v>
      </c>
      <c r="Y152" s="1840">
        <f t="shared" si="11"/>
        <v>0</v>
      </c>
      <c r="Z152" s="1856">
        <f t="shared" si="12"/>
        <v>0</v>
      </c>
      <c r="AA152" s="1857"/>
      <c r="AB152" s="790"/>
      <c r="AC152" s="790"/>
      <c r="AD152" s="790"/>
      <c r="AE152" s="790"/>
      <c r="AF152" s="790"/>
      <c r="AG152" s="790"/>
      <c r="AH152" s="790"/>
      <c r="AI152" s="790"/>
      <c r="AJ152" s="790"/>
      <c r="AK152" s="790"/>
      <c r="AL152" s="790"/>
      <c r="AM152" s="790"/>
      <c r="AN152" s="790"/>
      <c r="AO152" s="790"/>
      <c r="AP152" s="790"/>
      <c r="AQ152" s="790"/>
      <c r="AR152" s="790"/>
      <c r="AS152" s="790"/>
      <c r="AT152" s="790"/>
    </row>
    <row r="153" spans="1:46" s="791" customFormat="1" ht="14.85" customHeight="1">
      <c r="A153" s="1389"/>
      <c r="B153" s="1008"/>
      <c r="C153" s="859"/>
      <c r="D153" s="860"/>
      <c r="E153" s="861"/>
      <c r="F153" s="1009"/>
      <c r="G153" s="923"/>
      <c r="H153" s="730" t="s">
        <v>1129</v>
      </c>
      <c r="I153" s="1010"/>
      <c r="J153" s="1011"/>
      <c r="K153" s="1011"/>
      <c r="L153" s="1012"/>
      <c r="M153" s="905">
        <v>20</v>
      </c>
      <c r="N153" s="920">
        <v>8584086159149</v>
      </c>
      <c r="O153" s="989">
        <v>13.596</v>
      </c>
      <c r="P153" s="922"/>
      <c r="Q153" s="969"/>
      <c r="R153" s="911"/>
      <c r="S153" s="636"/>
      <c r="T153" s="970"/>
      <c r="U153" s="999"/>
      <c r="V153" s="1000" t="s">
        <v>4</v>
      </c>
      <c r="W153" s="1002"/>
      <c r="X153" s="1851"/>
      <c r="Y153" s="1851"/>
      <c r="Z153" s="1851"/>
      <c r="AA153" s="1859"/>
      <c r="AB153" s="790"/>
      <c r="AC153" s="790"/>
      <c r="AD153" s="790"/>
      <c r="AE153" s="790"/>
      <c r="AF153" s="790"/>
      <c r="AG153" s="790"/>
      <c r="AH153" s="790"/>
      <c r="AI153" s="790"/>
      <c r="AJ153" s="790"/>
      <c r="AK153" s="790"/>
      <c r="AL153" s="790"/>
      <c r="AM153" s="790"/>
      <c r="AN153" s="790"/>
      <c r="AO153" s="790"/>
      <c r="AP153" s="790"/>
      <c r="AQ153" s="790"/>
      <c r="AR153" s="790"/>
      <c r="AS153" s="790"/>
      <c r="AT153" s="790"/>
    </row>
    <row r="154" spans="1:46" s="791" customFormat="1" ht="14.85" customHeight="1">
      <c r="A154" s="900" t="s">
        <v>364</v>
      </c>
      <c r="B154" s="915" t="s">
        <v>362</v>
      </c>
      <c r="C154" s="1013" t="s">
        <v>880</v>
      </c>
      <c r="D154" s="917"/>
      <c r="E154" s="995"/>
      <c r="F154" s="995"/>
      <c r="G154" s="923">
        <v>0.7</v>
      </c>
      <c r="H154" s="116">
        <v>0.95</v>
      </c>
      <c r="I154" s="988">
        <v>3</v>
      </c>
      <c r="J154" s="996"/>
      <c r="K154" s="996">
        <v>8585003259034</v>
      </c>
      <c r="L154" s="997">
        <v>1000</v>
      </c>
      <c r="M154" s="923">
        <v>10</v>
      </c>
      <c r="N154" s="932">
        <v>8584086059036</v>
      </c>
      <c r="O154" s="925">
        <v>7.7044000000000006</v>
      </c>
      <c r="P154" s="926"/>
      <c r="Q154" s="908">
        <v>250</v>
      </c>
      <c r="R154" s="924">
        <v>8584086159033</v>
      </c>
      <c r="S154" s="632">
        <v>159.44400000000002</v>
      </c>
      <c r="T154" s="998"/>
      <c r="U154" s="999"/>
      <c r="V154" s="1000" t="s">
        <v>4</v>
      </c>
      <c r="W154" s="1002"/>
      <c r="X154" s="696">
        <f t="shared" si="10"/>
        <v>0</v>
      </c>
      <c r="Y154" s="1841">
        <f t="shared" si="11"/>
        <v>0</v>
      </c>
      <c r="Z154" s="1858">
        <f t="shared" si="12"/>
        <v>0</v>
      </c>
      <c r="AA154" s="1859"/>
      <c r="AB154" s="790"/>
      <c r="AC154" s="790"/>
      <c r="AD154" s="790"/>
      <c r="AE154" s="790"/>
      <c r="AF154" s="790"/>
      <c r="AG154" s="790"/>
      <c r="AH154" s="790"/>
      <c r="AI154" s="790"/>
      <c r="AJ154" s="790"/>
      <c r="AK154" s="790"/>
      <c r="AL154" s="790"/>
      <c r="AM154" s="790"/>
      <c r="AN154" s="790"/>
      <c r="AO154" s="790"/>
      <c r="AP154" s="790"/>
      <c r="AQ154" s="790"/>
      <c r="AR154" s="790"/>
      <c r="AS154" s="790"/>
      <c r="AT154" s="790"/>
    </row>
    <row r="155" spans="1:46" s="791" customFormat="1" ht="14.85" customHeight="1">
      <c r="A155" s="900" t="s">
        <v>365</v>
      </c>
      <c r="B155" s="915" t="s">
        <v>363</v>
      </c>
      <c r="C155" s="1013" t="s">
        <v>881</v>
      </c>
      <c r="D155" s="917"/>
      <c r="E155" s="995"/>
      <c r="F155" s="995"/>
      <c r="G155" s="923">
        <v>0.7</v>
      </c>
      <c r="H155" s="116">
        <v>0.95</v>
      </c>
      <c r="I155" s="988">
        <v>3</v>
      </c>
      <c r="J155" s="996"/>
      <c r="K155" s="996">
        <v>8585003259164</v>
      </c>
      <c r="L155" s="997">
        <v>1000</v>
      </c>
      <c r="M155" s="923">
        <v>10</v>
      </c>
      <c r="N155" s="932">
        <v>8584086059166</v>
      </c>
      <c r="O155" s="925">
        <v>7.7044000000000006</v>
      </c>
      <c r="P155" s="926"/>
      <c r="Q155" s="908">
        <v>250</v>
      </c>
      <c r="R155" s="924">
        <v>8584086159163</v>
      </c>
      <c r="S155" s="632">
        <v>159.44400000000002</v>
      </c>
      <c r="T155" s="998"/>
      <c r="U155" s="999"/>
      <c r="V155" s="1000" t="s">
        <v>4</v>
      </c>
      <c r="W155" s="1002"/>
      <c r="X155" s="696">
        <f t="shared" si="10"/>
        <v>0</v>
      </c>
      <c r="Y155" s="1841">
        <f t="shared" si="11"/>
        <v>0</v>
      </c>
      <c r="Z155" s="1858">
        <f t="shared" si="12"/>
        <v>0</v>
      </c>
      <c r="AA155" s="1859"/>
      <c r="AB155" s="790"/>
      <c r="AC155" s="790"/>
      <c r="AD155" s="790"/>
      <c r="AE155" s="790"/>
      <c r="AF155" s="790"/>
      <c r="AG155" s="790"/>
      <c r="AH155" s="790"/>
      <c r="AI155" s="790"/>
      <c r="AJ155" s="790"/>
      <c r="AK155" s="790"/>
      <c r="AL155" s="790"/>
      <c r="AM155" s="790"/>
      <c r="AN155" s="790"/>
      <c r="AO155" s="790"/>
      <c r="AP155" s="790"/>
      <c r="AQ155" s="790"/>
      <c r="AR155" s="790"/>
      <c r="AS155" s="790"/>
      <c r="AT155" s="790"/>
    </row>
    <row r="156" spans="1:46" s="791" customFormat="1" ht="14.85" customHeight="1">
      <c r="A156" s="900" t="s">
        <v>377</v>
      </c>
      <c r="B156" s="915" t="s">
        <v>366</v>
      </c>
      <c r="C156" s="1013" t="s">
        <v>880</v>
      </c>
      <c r="D156" s="917"/>
      <c r="E156" s="995"/>
      <c r="F156" s="995"/>
      <c r="G156" s="923">
        <v>0.7</v>
      </c>
      <c r="H156" s="116">
        <v>0.95</v>
      </c>
      <c r="I156" s="988">
        <v>3</v>
      </c>
      <c r="J156" s="996"/>
      <c r="K156" s="996">
        <v>8585003259171</v>
      </c>
      <c r="L156" s="997">
        <v>1000</v>
      </c>
      <c r="M156" s="923">
        <v>10</v>
      </c>
      <c r="N156" s="932">
        <v>8584086059173</v>
      </c>
      <c r="O156" s="925">
        <v>7.7044000000000006</v>
      </c>
      <c r="P156" s="926"/>
      <c r="Q156" s="908">
        <v>250</v>
      </c>
      <c r="R156" s="924">
        <v>8584086159170</v>
      </c>
      <c r="S156" s="632">
        <v>159.44400000000002</v>
      </c>
      <c r="T156" s="998"/>
      <c r="U156" s="999"/>
      <c r="V156" s="1000" t="s">
        <v>4</v>
      </c>
      <c r="W156" s="1002"/>
      <c r="X156" s="696">
        <f t="shared" si="10"/>
        <v>0</v>
      </c>
      <c r="Y156" s="1841">
        <f t="shared" si="11"/>
        <v>0</v>
      </c>
      <c r="Z156" s="1858">
        <f t="shared" si="12"/>
        <v>0</v>
      </c>
      <c r="AA156" s="1859"/>
      <c r="AB156" s="790"/>
      <c r="AC156" s="790"/>
      <c r="AD156" s="790"/>
      <c r="AE156" s="790"/>
      <c r="AF156" s="790"/>
      <c r="AG156" s="790"/>
      <c r="AH156" s="790"/>
      <c r="AI156" s="790"/>
      <c r="AJ156" s="790"/>
      <c r="AK156" s="790"/>
      <c r="AL156" s="790"/>
      <c r="AM156" s="790"/>
      <c r="AN156" s="790"/>
      <c r="AO156" s="790"/>
      <c r="AP156" s="790"/>
      <c r="AQ156" s="790"/>
      <c r="AR156" s="790"/>
      <c r="AS156" s="790"/>
      <c r="AT156" s="790"/>
    </row>
    <row r="157" spans="1:46" s="791" customFormat="1" ht="14.85" customHeight="1">
      <c r="A157" s="900" t="s">
        <v>378</v>
      </c>
      <c r="B157" s="915" t="s">
        <v>367</v>
      </c>
      <c r="C157" s="1013" t="s">
        <v>880</v>
      </c>
      <c r="D157" s="917"/>
      <c r="E157" s="995"/>
      <c r="F157" s="995"/>
      <c r="G157" s="923">
        <v>0.7</v>
      </c>
      <c r="H157" s="116">
        <v>0.95</v>
      </c>
      <c r="I157" s="988">
        <v>3</v>
      </c>
      <c r="J157" s="996"/>
      <c r="K157" s="996">
        <v>8585003259188</v>
      </c>
      <c r="L157" s="997">
        <v>1000</v>
      </c>
      <c r="M157" s="923">
        <v>10</v>
      </c>
      <c r="N157" s="932">
        <v>8584086059180</v>
      </c>
      <c r="O157" s="925">
        <v>7.7044000000000006</v>
      </c>
      <c r="P157" s="926"/>
      <c r="Q157" s="908">
        <v>250</v>
      </c>
      <c r="R157" s="924">
        <v>8584086159187</v>
      </c>
      <c r="S157" s="632">
        <v>159.44400000000002</v>
      </c>
      <c r="T157" s="998"/>
      <c r="U157" s="999"/>
      <c r="V157" s="1000" t="s">
        <v>4</v>
      </c>
      <c r="W157" s="1002"/>
      <c r="X157" s="696">
        <f t="shared" si="10"/>
        <v>0</v>
      </c>
      <c r="Y157" s="1841">
        <f t="shared" si="11"/>
        <v>0</v>
      </c>
      <c r="Z157" s="1858">
        <f t="shared" si="12"/>
        <v>0</v>
      </c>
      <c r="AA157" s="1859"/>
      <c r="AB157" s="790"/>
      <c r="AC157" s="790"/>
      <c r="AD157" s="790"/>
      <c r="AE157" s="790"/>
      <c r="AF157" s="790"/>
      <c r="AG157" s="790"/>
      <c r="AH157" s="790"/>
      <c r="AI157" s="790"/>
      <c r="AJ157" s="790"/>
      <c r="AK157" s="790"/>
      <c r="AL157" s="790"/>
      <c r="AM157" s="790"/>
      <c r="AN157" s="790"/>
      <c r="AO157" s="790"/>
      <c r="AP157" s="790"/>
      <c r="AQ157" s="790"/>
      <c r="AR157" s="790"/>
      <c r="AS157" s="790"/>
      <c r="AT157" s="790"/>
    </row>
    <row r="158" spans="1:46" s="791" customFormat="1" ht="14.85" customHeight="1">
      <c r="A158" s="900" t="s">
        <v>379</v>
      </c>
      <c r="B158" s="915" t="s">
        <v>368</v>
      </c>
      <c r="C158" s="1013" t="s">
        <v>881</v>
      </c>
      <c r="D158" s="917"/>
      <c r="E158" s="995"/>
      <c r="F158" s="995"/>
      <c r="G158" s="923">
        <v>0.7</v>
      </c>
      <c r="H158" s="116">
        <v>0.95</v>
      </c>
      <c r="I158" s="988">
        <v>3</v>
      </c>
      <c r="J158" s="996"/>
      <c r="K158" s="996">
        <v>8585003259157</v>
      </c>
      <c r="L158" s="997">
        <v>1000</v>
      </c>
      <c r="M158" s="923">
        <v>10</v>
      </c>
      <c r="N158" s="932">
        <v>8584086059159</v>
      </c>
      <c r="O158" s="925">
        <v>7.7044000000000006</v>
      </c>
      <c r="P158" s="926"/>
      <c r="Q158" s="908">
        <v>250</v>
      </c>
      <c r="R158" s="924">
        <v>8584086159156</v>
      </c>
      <c r="S158" s="632">
        <v>159.44400000000002</v>
      </c>
      <c r="T158" s="998"/>
      <c r="U158" s="999"/>
      <c r="V158" s="1000" t="s">
        <v>4</v>
      </c>
      <c r="W158" s="1002"/>
      <c r="X158" s="696">
        <f t="shared" si="10"/>
        <v>0</v>
      </c>
      <c r="Y158" s="1841">
        <f t="shared" si="11"/>
        <v>0</v>
      </c>
      <c r="Z158" s="1858">
        <f t="shared" si="12"/>
        <v>0</v>
      </c>
      <c r="AA158" s="1859"/>
      <c r="AB158" s="790"/>
      <c r="AC158" s="790"/>
      <c r="AD158" s="790"/>
      <c r="AE158" s="790"/>
      <c r="AF158" s="790"/>
      <c r="AG158" s="790"/>
      <c r="AH158" s="790"/>
      <c r="AI158" s="790"/>
      <c r="AJ158" s="790"/>
      <c r="AK158" s="790"/>
      <c r="AL158" s="790"/>
      <c r="AM158" s="790"/>
      <c r="AN158" s="790"/>
      <c r="AO158" s="790"/>
      <c r="AP158" s="790"/>
      <c r="AQ158" s="790"/>
      <c r="AR158" s="790"/>
      <c r="AS158" s="790"/>
      <c r="AT158" s="790"/>
    </row>
    <row r="159" spans="1:46" s="791" customFormat="1" ht="14.85" customHeight="1">
      <c r="A159" s="900" t="s">
        <v>380</v>
      </c>
      <c r="B159" s="915" t="s">
        <v>369</v>
      </c>
      <c r="C159" s="1013" t="s">
        <v>882</v>
      </c>
      <c r="D159" s="917"/>
      <c r="E159" s="995"/>
      <c r="F159" s="995"/>
      <c r="G159" s="923">
        <v>0.7</v>
      </c>
      <c r="H159" s="116">
        <v>0.95</v>
      </c>
      <c r="I159" s="988">
        <v>3</v>
      </c>
      <c r="J159" s="996"/>
      <c r="K159" s="996">
        <v>8585003259195</v>
      </c>
      <c r="L159" s="997">
        <v>1000</v>
      </c>
      <c r="M159" s="923">
        <v>10</v>
      </c>
      <c r="N159" s="932">
        <v>8584086059197</v>
      </c>
      <c r="O159" s="925">
        <v>7.7044000000000006</v>
      </c>
      <c r="P159" s="926"/>
      <c r="Q159" s="908">
        <v>250</v>
      </c>
      <c r="R159" s="924">
        <v>8584086159194</v>
      </c>
      <c r="S159" s="632">
        <v>159.44400000000002</v>
      </c>
      <c r="T159" s="998"/>
      <c r="U159" s="999"/>
      <c r="V159" s="1000" t="s">
        <v>4</v>
      </c>
      <c r="W159" s="1002"/>
      <c r="X159" s="696">
        <f t="shared" si="10"/>
        <v>0</v>
      </c>
      <c r="Y159" s="1841">
        <f t="shared" si="11"/>
        <v>0</v>
      </c>
      <c r="Z159" s="1858">
        <f t="shared" si="12"/>
        <v>0</v>
      </c>
      <c r="AA159" s="1859"/>
      <c r="AB159" s="790"/>
      <c r="AC159" s="790"/>
      <c r="AD159" s="790"/>
      <c r="AE159" s="790"/>
      <c r="AF159" s="790"/>
      <c r="AG159" s="790"/>
      <c r="AH159" s="790"/>
      <c r="AI159" s="790"/>
      <c r="AJ159" s="790"/>
      <c r="AK159" s="790"/>
      <c r="AL159" s="790"/>
      <c r="AM159" s="790"/>
      <c r="AN159" s="790"/>
      <c r="AO159" s="790"/>
      <c r="AP159" s="790"/>
      <c r="AQ159" s="790"/>
      <c r="AR159" s="790"/>
      <c r="AS159" s="790"/>
      <c r="AT159" s="790"/>
    </row>
    <row r="160" spans="1:46" s="791" customFormat="1" ht="14.85" customHeight="1">
      <c r="A160" s="900" t="s">
        <v>381</v>
      </c>
      <c r="B160" s="915" t="s">
        <v>1024</v>
      </c>
      <c r="C160" s="1013" t="s">
        <v>880</v>
      </c>
      <c r="D160" s="917"/>
      <c r="E160" s="995"/>
      <c r="F160" s="995"/>
      <c r="G160" s="923">
        <v>0.7</v>
      </c>
      <c r="H160" s="116">
        <v>0.95</v>
      </c>
      <c r="I160" s="988">
        <v>3</v>
      </c>
      <c r="J160" s="996"/>
      <c r="K160" s="996">
        <v>8585003259201</v>
      </c>
      <c r="L160" s="997">
        <v>1000</v>
      </c>
      <c r="M160" s="923">
        <v>10</v>
      </c>
      <c r="N160" s="932">
        <v>8584086059203</v>
      </c>
      <c r="O160" s="925">
        <v>7.7044000000000006</v>
      </c>
      <c r="P160" s="926"/>
      <c r="Q160" s="908">
        <v>250</v>
      </c>
      <c r="R160" s="924">
        <v>8584086159200</v>
      </c>
      <c r="S160" s="632">
        <v>159.44400000000002</v>
      </c>
      <c r="T160" s="998"/>
      <c r="U160" s="999"/>
      <c r="V160" s="1000" t="s">
        <v>4</v>
      </c>
      <c r="W160" s="1002"/>
      <c r="X160" s="696">
        <f t="shared" si="10"/>
        <v>0</v>
      </c>
      <c r="Y160" s="1841">
        <f t="shared" si="11"/>
        <v>0</v>
      </c>
      <c r="Z160" s="1858">
        <f t="shared" si="12"/>
        <v>0</v>
      </c>
      <c r="AA160" s="1859"/>
      <c r="AB160" s="790"/>
      <c r="AC160" s="790"/>
      <c r="AD160" s="790"/>
      <c r="AE160" s="790"/>
      <c r="AF160" s="790"/>
      <c r="AG160" s="790"/>
      <c r="AH160" s="790"/>
      <c r="AI160" s="790"/>
      <c r="AJ160" s="790"/>
      <c r="AK160" s="790"/>
      <c r="AL160" s="790"/>
      <c r="AM160" s="790"/>
      <c r="AN160" s="790"/>
      <c r="AO160" s="790"/>
      <c r="AP160" s="790"/>
      <c r="AQ160" s="790"/>
      <c r="AR160" s="790"/>
      <c r="AS160" s="790"/>
      <c r="AT160" s="790"/>
    </row>
    <row r="161" spans="1:46" s="791" customFormat="1" ht="14.85" customHeight="1">
      <c r="A161" s="900" t="s">
        <v>382</v>
      </c>
      <c r="B161" s="915" t="s">
        <v>370</v>
      </c>
      <c r="C161" s="1013" t="s">
        <v>881</v>
      </c>
      <c r="D161" s="917"/>
      <c r="E161" s="995"/>
      <c r="F161" s="995"/>
      <c r="G161" s="923">
        <v>0.7</v>
      </c>
      <c r="H161" s="116">
        <v>0.95</v>
      </c>
      <c r="I161" s="988">
        <v>3</v>
      </c>
      <c r="J161" s="996"/>
      <c r="K161" s="996">
        <v>8585003259218</v>
      </c>
      <c r="L161" s="997">
        <v>1000</v>
      </c>
      <c r="M161" s="923">
        <v>10</v>
      </c>
      <c r="N161" s="932">
        <v>8584086059210</v>
      </c>
      <c r="O161" s="925">
        <v>7.7044000000000006</v>
      </c>
      <c r="P161" s="926"/>
      <c r="Q161" s="908">
        <v>250</v>
      </c>
      <c r="R161" s="924">
        <v>8584086159217</v>
      </c>
      <c r="S161" s="632">
        <v>159.44400000000002</v>
      </c>
      <c r="T161" s="998"/>
      <c r="U161" s="999"/>
      <c r="V161" s="1000" t="s">
        <v>4</v>
      </c>
      <c r="W161" s="1002"/>
      <c r="X161" s="696">
        <f t="shared" si="10"/>
        <v>0</v>
      </c>
      <c r="Y161" s="1841">
        <f t="shared" si="11"/>
        <v>0</v>
      </c>
      <c r="Z161" s="1858">
        <f t="shared" si="12"/>
        <v>0</v>
      </c>
      <c r="AA161" s="1859"/>
      <c r="AB161" s="790"/>
      <c r="AC161" s="790"/>
      <c r="AD161" s="790"/>
      <c r="AE161" s="790"/>
      <c r="AF161" s="790"/>
      <c r="AG161" s="790"/>
      <c r="AH161" s="790"/>
      <c r="AI161" s="790"/>
      <c r="AJ161" s="790"/>
      <c r="AK161" s="790"/>
      <c r="AL161" s="790"/>
      <c r="AM161" s="790"/>
      <c r="AN161" s="790"/>
      <c r="AO161" s="790"/>
      <c r="AP161" s="790"/>
      <c r="AQ161" s="790"/>
      <c r="AR161" s="790"/>
      <c r="AS161" s="790"/>
      <c r="AT161" s="790"/>
    </row>
    <row r="162" spans="1:46" s="791" customFormat="1" ht="14.85" customHeight="1">
      <c r="A162" s="1014" t="s">
        <v>238</v>
      </c>
      <c r="B162" s="1015" t="s">
        <v>239</v>
      </c>
      <c r="C162" s="1016" t="s">
        <v>883</v>
      </c>
      <c r="D162" s="1017"/>
      <c r="E162" s="1018"/>
      <c r="F162" s="1018"/>
      <c r="G162" s="923">
        <v>0.7</v>
      </c>
      <c r="H162" s="116">
        <v>0.95</v>
      </c>
      <c r="I162" s="988">
        <v>3</v>
      </c>
      <c r="J162" s="1019"/>
      <c r="K162" s="996">
        <v>8585003259225</v>
      </c>
      <c r="L162" s="1020">
        <v>1000</v>
      </c>
      <c r="M162" s="923">
        <v>10</v>
      </c>
      <c r="N162" s="932">
        <v>8584086059227</v>
      </c>
      <c r="O162" s="989">
        <v>7.7044000000000006</v>
      </c>
      <c r="P162" s="926"/>
      <c r="Q162" s="908">
        <v>250</v>
      </c>
      <c r="R162" s="924">
        <v>8584086159224</v>
      </c>
      <c r="S162" s="632">
        <v>159.44400000000002</v>
      </c>
      <c r="T162" s="998"/>
      <c r="U162" s="999"/>
      <c r="V162" s="1000" t="s">
        <v>4</v>
      </c>
      <c r="W162" s="1021"/>
      <c r="X162" s="1861">
        <f t="shared" si="10"/>
        <v>0</v>
      </c>
      <c r="Y162" s="1841">
        <f t="shared" si="11"/>
        <v>0</v>
      </c>
      <c r="Z162" s="1858">
        <f t="shared" si="12"/>
        <v>0</v>
      </c>
      <c r="AA162" s="1862"/>
      <c r="AB162" s="790"/>
      <c r="AC162" s="790"/>
      <c r="AD162" s="790"/>
      <c r="AE162" s="790"/>
      <c r="AF162" s="790"/>
      <c r="AG162" s="790"/>
      <c r="AH162" s="790"/>
      <c r="AI162" s="790"/>
      <c r="AJ162" s="790"/>
      <c r="AK162" s="790"/>
      <c r="AL162" s="790"/>
      <c r="AM162" s="790"/>
      <c r="AN162" s="790"/>
      <c r="AO162" s="790"/>
      <c r="AP162" s="790"/>
      <c r="AQ162" s="790"/>
      <c r="AR162" s="790"/>
      <c r="AS162" s="790"/>
      <c r="AT162" s="790"/>
    </row>
    <row r="163" spans="1:46" s="1023" customFormat="1" ht="14.85" customHeight="1">
      <c r="A163" s="900" t="s">
        <v>383</v>
      </c>
      <c r="B163" s="915" t="s">
        <v>371</v>
      </c>
      <c r="C163" s="1013" t="s">
        <v>884</v>
      </c>
      <c r="D163" s="917"/>
      <c r="E163" s="995"/>
      <c r="F163" s="995"/>
      <c r="G163" s="923">
        <v>0.7</v>
      </c>
      <c r="H163" s="116">
        <v>0.95</v>
      </c>
      <c r="I163" s="988">
        <v>3</v>
      </c>
      <c r="J163" s="996"/>
      <c r="K163" s="996">
        <v>8585003259232</v>
      </c>
      <c r="L163" s="997">
        <v>1000</v>
      </c>
      <c r="M163" s="923">
        <v>10</v>
      </c>
      <c r="N163" s="932">
        <v>8584086059234</v>
      </c>
      <c r="O163" s="925">
        <v>7.7044000000000006</v>
      </c>
      <c r="P163" s="926"/>
      <c r="Q163" s="908">
        <v>250</v>
      </c>
      <c r="R163" s="924">
        <v>8584086159231</v>
      </c>
      <c r="S163" s="632">
        <v>159.44400000000002</v>
      </c>
      <c r="T163" s="998"/>
      <c r="U163" s="999"/>
      <c r="V163" s="1000" t="s">
        <v>4</v>
      </c>
      <c r="W163" s="1002"/>
      <c r="X163" s="696">
        <f t="shared" si="10"/>
        <v>0</v>
      </c>
      <c r="Y163" s="1841">
        <f t="shared" si="11"/>
        <v>0</v>
      </c>
      <c r="Z163" s="1858">
        <f t="shared" si="12"/>
        <v>0</v>
      </c>
      <c r="AA163" s="1859"/>
      <c r="AB163" s="1022"/>
      <c r="AC163" s="1022"/>
      <c r="AD163" s="1022"/>
      <c r="AE163" s="1022"/>
      <c r="AF163" s="1022"/>
      <c r="AG163" s="1022"/>
      <c r="AH163" s="1022"/>
      <c r="AI163" s="1022"/>
      <c r="AJ163" s="1022"/>
      <c r="AK163" s="1022"/>
      <c r="AL163" s="1022"/>
      <c r="AM163" s="1022"/>
      <c r="AN163" s="1022"/>
      <c r="AO163" s="1022"/>
      <c r="AP163" s="1022"/>
      <c r="AQ163" s="1022"/>
      <c r="AR163" s="1022"/>
      <c r="AS163" s="1022"/>
      <c r="AT163" s="1022"/>
    </row>
    <row r="164" spans="1:46" s="791" customFormat="1" ht="14.85" customHeight="1">
      <c r="A164" s="900" t="s">
        <v>384</v>
      </c>
      <c r="B164" s="915" t="s">
        <v>372</v>
      </c>
      <c r="C164" s="1013" t="s">
        <v>881</v>
      </c>
      <c r="D164" s="917"/>
      <c r="E164" s="995"/>
      <c r="F164" s="995"/>
      <c r="G164" s="923">
        <v>0.7</v>
      </c>
      <c r="H164" s="116">
        <v>0.95</v>
      </c>
      <c r="I164" s="988">
        <v>3</v>
      </c>
      <c r="J164" s="996"/>
      <c r="K164" s="996">
        <v>8585003259249</v>
      </c>
      <c r="L164" s="997">
        <v>1000</v>
      </c>
      <c r="M164" s="923">
        <v>10</v>
      </c>
      <c r="N164" s="932">
        <v>8584086059241</v>
      </c>
      <c r="O164" s="925">
        <v>7.7044000000000006</v>
      </c>
      <c r="P164" s="926"/>
      <c r="Q164" s="908">
        <v>250</v>
      </c>
      <c r="R164" s="924">
        <v>8584086159248</v>
      </c>
      <c r="S164" s="632">
        <v>159.44400000000002</v>
      </c>
      <c r="T164" s="998"/>
      <c r="U164" s="999"/>
      <c r="V164" s="1000" t="s">
        <v>4</v>
      </c>
      <c r="W164" s="1002"/>
      <c r="X164" s="696">
        <f t="shared" si="10"/>
        <v>0</v>
      </c>
      <c r="Y164" s="1841">
        <f t="shared" si="11"/>
        <v>0</v>
      </c>
      <c r="Z164" s="1858">
        <f t="shared" si="12"/>
        <v>0</v>
      </c>
      <c r="AA164" s="1859"/>
      <c r="AB164" s="790"/>
      <c r="AC164" s="790"/>
      <c r="AD164" s="790"/>
      <c r="AE164" s="790"/>
      <c r="AF164" s="790"/>
      <c r="AG164" s="790"/>
      <c r="AH164" s="790"/>
      <c r="AI164" s="790"/>
      <c r="AJ164" s="790"/>
      <c r="AK164" s="790"/>
      <c r="AL164" s="790"/>
      <c r="AM164" s="790"/>
      <c r="AN164" s="790"/>
      <c r="AO164" s="790"/>
      <c r="AP164" s="790"/>
      <c r="AQ164" s="790"/>
      <c r="AR164" s="790"/>
      <c r="AS164" s="790"/>
      <c r="AT164" s="790"/>
    </row>
    <row r="165" spans="1:46" s="791" customFormat="1" ht="14.85" customHeight="1">
      <c r="A165" s="900" t="s">
        <v>385</v>
      </c>
      <c r="B165" s="915" t="s">
        <v>373</v>
      </c>
      <c r="C165" s="1013" t="s">
        <v>884</v>
      </c>
      <c r="D165" s="917"/>
      <c r="E165" s="995"/>
      <c r="F165" s="995"/>
      <c r="G165" s="923">
        <v>0.7</v>
      </c>
      <c r="H165" s="116">
        <v>0.95</v>
      </c>
      <c r="I165" s="988">
        <v>3</v>
      </c>
      <c r="J165" s="996"/>
      <c r="K165" s="996">
        <v>8585003259256</v>
      </c>
      <c r="L165" s="997">
        <v>1000</v>
      </c>
      <c r="M165" s="923">
        <v>10</v>
      </c>
      <c r="N165" s="932">
        <v>8584086059258</v>
      </c>
      <c r="O165" s="925">
        <v>7.7044000000000006</v>
      </c>
      <c r="P165" s="926"/>
      <c r="Q165" s="908">
        <v>250</v>
      </c>
      <c r="R165" s="924">
        <v>8584086159255</v>
      </c>
      <c r="S165" s="632">
        <v>159.44400000000002</v>
      </c>
      <c r="T165" s="998"/>
      <c r="U165" s="999"/>
      <c r="V165" s="1000" t="s">
        <v>4</v>
      </c>
      <c r="W165" s="1002"/>
      <c r="X165" s="696">
        <f t="shared" si="10"/>
        <v>0</v>
      </c>
      <c r="Y165" s="1841">
        <f t="shared" si="11"/>
        <v>0</v>
      </c>
      <c r="Z165" s="1858">
        <f t="shared" si="12"/>
        <v>0</v>
      </c>
      <c r="AA165" s="1859"/>
      <c r="AB165" s="790"/>
      <c r="AC165" s="790"/>
      <c r="AD165" s="790"/>
      <c r="AE165" s="790"/>
      <c r="AF165" s="790"/>
      <c r="AG165" s="790"/>
      <c r="AH165" s="790"/>
      <c r="AI165" s="790"/>
      <c r="AJ165" s="790"/>
      <c r="AK165" s="790"/>
      <c r="AL165" s="790"/>
      <c r="AM165" s="790"/>
      <c r="AN165" s="790"/>
      <c r="AO165" s="790"/>
      <c r="AP165" s="790"/>
      <c r="AQ165" s="790"/>
      <c r="AR165" s="790"/>
      <c r="AS165" s="790"/>
      <c r="AT165" s="790"/>
    </row>
    <row r="166" spans="1:46" s="791" customFormat="1" ht="14.85" customHeight="1">
      <c r="A166" s="900" t="s">
        <v>386</v>
      </c>
      <c r="B166" s="915" t="s">
        <v>374</v>
      </c>
      <c r="C166" s="916" t="s">
        <v>885</v>
      </c>
      <c r="D166" s="917"/>
      <c r="E166" s="995"/>
      <c r="F166" s="995"/>
      <c r="G166" s="923">
        <v>0.7</v>
      </c>
      <c r="H166" s="116">
        <v>0.95</v>
      </c>
      <c r="I166" s="988">
        <v>3</v>
      </c>
      <c r="J166" s="996"/>
      <c r="K166" s="996">
        <v>8585003260016</v>
      </c>
      <c r="L166" s="997">
        <v>1000</v>
      </c>
      <c r="M166" s="923">
        <v>10</v>
      </c>
      <c r="N166" s="932">
        <v>8584086060018</v>
      </c>
      <c r="O166" s="925">
        <v>7.7044000000000006</v>
      </c>
      <c r="P166" s="926"/>
      <c r="Q166" s="969"/>
      <c r="R166" s="911"/>
      <c r="S166" s="636"/>
      <c r="T166" s="970"/>
      <c r="U166" s="1024">
        <v>0.3</v>
      </c>
      <c r="V166" s="705">
        <v>531</v>
      </c>
      <c r="W166" s="1026"/>
      <c r="X166" s="696">
        <f t="shared" si="10"/>
        <v>0</v>
      </c>
      <c r="Y166" s="1841">
        <f t="shared" si="11"/>
        <v>0</v>
      </c>
      <c r="Z166" s="1851"/>
      <c r="AA166" s="1863">
        <f t="shared" si="13"/>
        <v>0</v>
      </c>
      <c r="AB166" s="790"/>
      <c r="AC166" s="790"/>
      <c r="AD166" s="790"/>
      <c r="AE166" s="790"/>
      <c r="AF166" s="790"/>
      <c r="AG166" s="790"/>
      <c r="AH166" s="790"/>
      <c r="AI166" s="790"/>
      <c r="AJ166" s="790"/>
      <c r="AK166" s="790"/>
      <c r="AL166" s="790"/>
      <c r="AM166" s="790"/>
      <c r="AN166" s="790"/>
      <c r="AO166" s="790"/>
      <c r="AP166" s="790"/>
      <c r="AQ166" s="790"/>
      <c r="AR166" s="790"/>
      <c r="AS166" s="790"/>
      <c r="AT166" s="790"/>
    </row>
    <row r="167" spans="1:46" s="791" customFormat="1" ht="14.85" customHeight="1" thickBot="1">
      <c r="A167" s="1388" t="s">
        <v>387</v>
      </c>
      <c r="B167" s="1027" t="s">
        <v>375</v>
      </c>
      <c r="C167" s="1028" t="s">
        <v>886</v>
      </c>
      <c r="D167" s="1029"/>
      <c r="E167" s="1030"/>
      <c r="F167" s="1030"/>
      <c r="G167" s="940">
        <v>0.7</v>
      </c>
      <c r="H167" s="1580">
        <v>0.95</v>
      </c>
      <c r="I167" s="996">
        <v>3</v>
      </c>
      <c r="J167" s="1031"/>
      <c r="K167" s="1031">
        <v>8585003261013</v>
      </c>
      <c r="L167" s="1032">
        <v>1000</v>
      </c>
      <c r="M167" s="1033">
        <v>10</v>
      </c>
      <c r="N167" s="1034">
        <v>8584086061015</v>
      </c>
      <c r="O167" s="1035">
        <v>7.7044000000000006</v>
      </c>
      <c r="P167" s="1036"/>
      <c r="Q167" s="999"/>
      <c r="R167" s="1037"/>
      <c r="S167" s="701"/>
      <c r="T167" s="1039"/>
      <c r="U167" s="1040">
        <v>0.3</v>
      </c>
      <c r="V167" s="705">
        <v>531</v>
      </c>
      <c r="W167" s="1041"/>
      <c r="X167" s="1864">
        <f t="shared" si="10"/>
        <v>0</v>
      </c>
      <c r="Y167" s="1865">
        <f t="shared" si="11"/>
        <v>0</v>
      </c>
      <c r="Z167" s="1866"/>
      <c r="AA167" s="1867">
        <f t="shared" si="13"/>
        <v>0</v>
      </c>
      <c r="AB167" s="790"/>
      <c r="AC167" s="790"/>
      <c r="AD167" s="790"/>
      <c r="AE167" s="790"/>
      <c r="AF167" s="790"/>
      <c r="AG167" s="790"/>
      <c r="AH167" s="790"/>
      <c r="AI167" s="790"/>
      <c r="AJ167" s="790"/>
      <c r="AK167" s="790"/>
      <c r="AL167" s="790"/>
      <c r="AM167" s="790"/>
      <c r="AN167" s="790"/>
      <c r="AO167" s="790"/>
      <c r="AP167" s="790"/>
      <c r="AQ167" s="790"/>
      <c r="AR167" s="790"/>
      <c r="AS167" s="790"/>
      <c r="AT167" s="790"/>
    </row>
    <row r="168" spans="1:46" s="791" customFormat="1" ht="14.85" customHeight="1" thickBot="1">
      <c r="A168" s="806"/>
      <c r="B168" s="824" t="s">
        <v>178</v>
      </c>
      <c r="C168" s="825"/>
      <c r="D168" s="825"/>
      <c r="E168" s="808"/>
      <c r="F168" s="808"/>
      <c r="G168" s="809"/>
      <c r="H168" s="82" t="s">
        <v>1129</v>
      </c>
      <c r="I168" s="826"/>
      <c r="J168" s="826"/>
      <c r="K168" s="826"/>
      <c r="L168" s="805"/>
      <c r="M168" s="809"/>
      <c r="N168" s="826"/>
      <c r="O168" s="811"/>
      <c r="P168" s="827"/>
      <c r="Q168" s="810"/>
      <c r="R168" s="827"/>
      <c r="S168" s="810"/>
      <c r="T168" s="828"/>
      <c r="U168" s="810"/>
      <c r="V168" s="811" t="s">
        <v>4</v>
      </c>
      <c r="W168" s="812"/>
      <c r="X168" s="1711"/>
      <c r="Y168" s="810"/>
      <c r="Z168" s="1792"/>
      <c r="AA168" s="1713"/>
      <c r="AB168" s="790"/>
      <c r="AC168" s="790"/>
      <c r="AD168" s="790"/>
      <c r="AE168" s="790"/>
      <c r="AF168" s="790"/>
      <c r="AG168" s="790"/>
      <c r="AH168" s="790"/>
      <c r="AI168" s="790"/>
      <c r="AJ168" s="790"/>
      <c r="AK168" s="790"/>
      <c r="AL168" s="790"/>
      <c r="AM168" s="790"/>
      <c r="AN168" s="790"/>
      <c r="AO168" s="790"/>
      <c r="AP168" s="790"/>
      <c r="AQ168" s="790"/>
      <c r="AR168" s="790"/>
      <c r="AS168" s="790"/>
      <c r="AT168" s="790"/>
    </row>
    <row r="169" spans="1:46" s="791" customFormat="1" ht="21" customHeight="1">
      <c r="A169" s="1389">
        <v>2501</v>
      </c>
      <c r="B169" s="858" t="s">
        <v>87</v>
      </c>
      <c r="C169" s="2030" t="s">
        <v>996</v>
      </c>
      <c r="D169" s="2031"/>
      <c r="E169" s="2031"/>
      <c r="F169" s="2032"/>
      <c r="G169" s="846">
        <v>0.7</v>
      </c>
      <c r="H169" s="1374">
        <v>0.95</v>
      </c>
      <c r="I169" s="963">
        <v>3</v>
      </c>
      <c r="J169" s="863"/>
      <c r="K169" s="863">
        <v>8585003258020</v>
      </c>
      <c r="L169" s="956">
        <v>1000</v>
      </c>
      <c r="M169" s="862">
        <v>10</v>
      </c>
      <c r="N169" s="955">
        <v>8584086058022</v>
      </c>
      <c r="O169" s="894">
        <v>7.7044000000000006</v>
      </c>
      <c r="P169" s="866"/>
      <c r="Q169" s="895">
        <v>250</v>
      </c>
      <c r="R169" s="897">
        <v>8584086158029</v>
      </c>
      <c r="S169" s="665">
        <v>159.44400000000002</v>
      </c>
      <c r="T169" s="898"/>
      <c r="U169" s="967"/>
      <c r="V169" s="1042" t="s">
        <v>4</v>
      </c>
      <c r="W169" s="1043"/>
      <c r="X169" s="1827">
        <f t="shared" si="10"/>
        <v>0</v>
      </c>
      <c r="Y169" s="1828">
        <f t="shared" si="11"/>
        <v>0</v>
      </c>
      <c r="Z169" s="1836">
        <f t="shared" si="12"/>
        <v>0</v>
      </c>
      <c r="AA169" s="1868"/>
      <c r="AB169" s="790"/>
      <c r="AC169" s="790"/>
      <c r="AD169" s="790"/>
      <c r="AE169" s="790"/>
      <c r="AF169" s="790"/>
      <c r="AG169" s="790"/>
      <c r="AH169" s="790"/>
      <c r="AI169" s="790"/>
      <c r="AJ169" s="790"/>
      <c r="AK169" s="790"/>
      <c r="AL169" s="790"/>
      <c r="AM169" s="790"/>
      <c r="AN169" s="790"/>
      <c r="AO169" s="790"/>
      <c r="AP169" s="790"/>
      <c r="AQ169" s="790"/>
      <c r="AR169" s="790"/>
      <c r="AS169" s="790"/>
      <c r="AT169" s="790"/>
    </row>
    <row r="170" spans="1:46" s="791" customFormat="1" ht="21" customHeight="1">
      <c r="A170" s="900" t="s">
        <v>794</v>
      </c>
      <c r="B170" s="901" t="s">
        <v>793</v>
      </c>
      <c r="C170" s="916" t="s">
        <v>997</v>
      </c>
      <c r="D170" s="1044"/>
      <c r="E170" s="1044"/>
      <c r="F170" s="1045"/>
      <c r="G170" s="923">
        <v>0.7</v>
      </c>
      <c r="H170" s="116">
        <v>0.95</v>
      </c>
      <c r="I170" s="963">
        <v>3</v>
      </c>
      <c r="J170" s="906"/>
      <c r="K170" s="906">
        <v>8585003258075</v>
      </c>
      <c r="L170" s="919">
        <v>1000</v>
      </c>
      <c r="M170" s="905">
        <v>10</v>
      </c>
      <c r="N170" s="920">
        <v>8584086058077</v>
      </c>
      <c r="O170" s="1046">
        <v>7.7044000000000006</v>
      </c>
      <c r="P170" s="922"/>
      <c r="Q170" s="908">
        <v>250</v>
      </c>
      <c r="R170" s="924">
        <v>8584086158074</v>
      </c>
      <c r="S170" s="632">
        <v>159.44400000000002</v>
      </c>
      <c r="T170" s="998"/>
      <c r="U170" s="969"/>
      <c r="V170" s="993" t="s">
        <v>4</v>
      </c>
      <c r="W170" s="994"/>
      <c r="X170" s="1837">
        <f t="shared" si="10"/>
        <v>0</v>
      </c>
      <c r="Y170" s="1840">
        <f t="shared" si="11"/>
        <v>0</v>
      </c>
      <c r="Z170" s="1858">
        <f t="shared" si="12"/>
        <v>0</v>
      </c>
      <c r="AA170" s="1857"/>
      <c r="AB170" s="790"/>
      <c r="AC170" s="790"/>
      <c r="AD170" s="790"/>
      <c r="AE170" s="790"/>
      <c r="AF170" s="790"/>
      <c r="AG170" s="790"/>
      <c r="AH170" s="790"/>
      <c r="AI170" s="790"/>
      <c r="AJ170" s="790"/>
      <c r="AK170" s="790"/>
      <c r="AL170" s="790"/>
      <c r="AM170" s="790"/>
      <c r="AN170" s="790"/>
      <c r="AO170" s="790"/>
      <c r="AP170" s="790"/>
      <c r="AQ170" s="790"/>
      <c r="AR170" s="790"/>
      <c r="AS170" s="790"/>
      <c r="AT170" s="790"/>
    </row>
    <row r="171" spans="1:46" s="791" customFormat="1" ht="21" customHeight="1">
      <c r="A171" s="900" t="s">
        <v>388</v>
      </c>
      <c r="B171" s="1007" t="s">
        <v>376</v>
      </c>
      <c r="C171" s="2033" t="s">
        <v>998</v>
      </c>
      <c r="D171" s="2038"/>
      <c r="E171" s="2039"/>
      <c r="F171" s="2039"/>
      <c r="G171" s="923">
        <v>0.7</v>
      </c>
      <c r="H171" s="116">
        <v>0.95</v>
      </c>
      <c r="I171" s="988">
        <v>3</v>
      </c>
      <c r="J171" s="1049"/>
      <c r="K171" s="1050">
        <v>8585003261112</v>
      </c>
      <c r="L171" s="216">
        <v>1000</v>
      </c>
      <c r="M171" s="905">
        <v>10</v>
      </c>
      <c r="N171" s="920">
        <v>8584086061114</v>
      </c>
      <c r="O171" s="1046">
        <v>7.7044000000000006</v>
      </c>
      <c r="P171" s="922"/>
      <c r="Q171" s="992"/>
      <c r="R171" s="911"/>
      <c r="S171" s="636"/>
      <c r="T171" s="1051"/>
      <c r="U171" s="1052">
        <v>0.3</v>
      </c>
      <c r="V171" s="640">
        <v>531</v>
      </c>
      <c r="W171" s="909"/>
      <c r="X171" s="1143">
        <f t="shared" si="10"/>
        <v>0</v>
      </c>
      <c r="Y171" s="1840">
        <f t="shared" si="11"/>
        <v>0</v>
      </c>
      <c r="Z171" s="1869"/>
      <c r="AA171" s="1838">
        <f t="shared" si="13"/>
        <v>0</v>
      </c>
      <c r="AB171" s="790"/>
      <c r="AC171" s="790"/>
      <c r="AD171" s="790"/>
      <c r="AE171" s="790"/>
      <c r="AF171" s="790"/>
      <c r="AG171" s="790"/>
      <c r="AH171" s="790"/>
      <c r="AI171" s="790"/>
      <c r="AJ171" s="790"/>
      <c r="AK171" s="790"/>
      <c r="AL171" s="790"/>
      <c r="AM171" s="790"/>
      <c r="AN171" s="790"/>
      <c r="AO171" s="790"/>
      <c r="AP171" s="790"/>
      <c r="AQ171" s="790"/>
      <c r="AR171" s="790"/>
      <c r="AS171" s="790"/>
      <c r="AT171" s="790"/>
    </row>
    <row r="172" spans="1:46" s="791" customFormat="1" ht="21" customHeight="1">
      <c r="A172" s="1388" t="s">
        <v>89</v>
      </c>
      <c r="B172" s="1053" t="s">
        <v>795</v>
      </c>
      <c r="C172" s="2033" t="s">
        <v>999</v>
      </c>
      <c r="D172" s="2034"/>
      <c r="E172" s="2034"/>
      <c r="F172" s="2034"/>
      <c r="G172" s="923">
        <v>0.7</v>
      </c>
      <c r="H172" s="116">
        <v>0.95</v>
      </c>
      <c r="I172" s="988">
        <v>3</v>
      </c>
      <c r="J172" s="1054"/>
      <c r="K172" s="1054">
        <v>8585003260023</v>
      </c>
      <c r="L172" s="1055">
        <v>1000</v>
      </c>
      <c r="M172" s="1033">
        <v>10</v>
      </c>
      <c r="N172" s="1034">
        <v>8584086060025</v>
      </c>
      <c r="O172" s="1046">
        <v>7.7044000000000006</v>
      </c>
      <c r="P172" s="1056"/>
      <c r="Q172" s="1057"/>
      <c r="R172" s="1037"/>
      <c r="S172" s="1058"/>
      <c r="T172" s="1059"/>
      <c r="U172" s="1060">
        <v>0.3</v>
      </c>
      <c r="V172" s="1061">
        <v>531</v>
      </c>
      <c r="W172" s="1041"/>
      <c r="X172" s="1870">
        <f t="shared" si="10"/>
        <v>0</v>
      </c>
      <c r="Y172" s="1871">
        <f t="shared" si="11"/>
        <v>0</v>
      </c>
      <c r="Z172" s="1872"/>
      <c r="AA172" s="1867">
        <f t="shared" si="13"/>
        <v>0</v>
      </c>
      <c r="AB172" s="790"/>
      <c r="AC172" s="790"/>
      <c r="AD172" s="790"/>
      <c r="AE172" s="790"/>
      <c r="AF172" s="790"/>
      <c r="AG172" s="790"/>
      <c r="AH172" s="790"/>
      <c r="AI172" s="790"/>
      <c r="AJ172" s="790"/>
      <c r="AK172" s="790"/>
      <c r="AL172" s="790"/>
      <c r="AM172" s="790"/>
      <c r="AN172" s="790"/>
      <c r="AO172" s="790"/>
      <c r="AP172" s="790"/>
      <c r="AQ172" s="790"/>
      <c r="AR172" s="790"/>
      <c r="AS172" s="790"/>
      <c r="AT172" s="790"/>
    </row>
    <row r="173" spans="1:46" s="791" customFormat="1" ht="21" customHeight="1">
      <c r="A173" s="1388">
        <v>2551</v>
      </c>
      <c r="B173" s="1062" t="s">
        <v>88</v>
      </c>
      <c r="C173" s="2035" t="s">
        <v>1000</v>
      </c>
      <c r="D173" s="2036"/>
      <c r="E173" s="2036"/>
      <c r="F173" s="2037"/>
      <c r="G173" s="923">
        <v>0.7</v>
      </c>
      <c r="H173" s="116">
        <v>0.95</v>
      </c>
      <c r="I173" s="988">
        <v>3</v>
      </c>
      <c r="J173" s="1054"/>
      <c r="K173" s="1054">
        <v>8585003262010</v>
      </c>
      <c r="L173" s="919">
        <v>1000</v>
      </c>
      <c r="M173" s="905">
        <v>10</v>
      </c>
      <c r="N173" s="920">
        <v>8584086062012</v>
      </c>
      <c r="O173" s="989">
        <v>7.7044000000000006</v>
      </c>
      <c r="P173" s="922"/>
      <c r="Q173" s="992"/>
      <c r="R173" s="911"/>
      <c r="S173" s="636"/>
      <c r="T173" s="1051"/>
      <c r="U173" s="990">
        <v>0.3</v>
      </c>
      <c r="V173" s="640">
        <v>531</v>
      </c>
      <c r="W173" s="928"/>
      <c r="X173" s="1870">
        <f t="shared" si="10"/>
        <v>0</v>
      </c>
      <c r="Y173" s="1840">
        <f t="shared" si="11"/>
        <v>0</v>
      </c>
      <c r="Z173" s="1869"/>
      <c r="AA173" s="1842">
        <f t="shared" si="13"/>
        <v>0</v>
      </c>
      <c r="AB173" s="790"/>
      <c r="AC173" s="790"/>
      <c r="AD173" s="790"/>
      <c r="AE173" s="790"/>
      <c r="AF173" s="790"/>
      <c r="AG173" s="790"/>
      <c r="AH173" s="790"/>
      <c r="AI173" s="790"/>
      <c r="AJ173" s="790"/>
      <c r="AK173" s="790"/>
      <c r="AL173" s="790"/>
      <c r="AM173" s="790"/>
      <c r="AN173" s="790"/>
      <c r="AO173" s="790"/>
      <c r="AP173" s="790"/>
      <c r="AQ173" s="790"/>
      <c r="AR173" s="790"/>
      <c r="AS173" s="790"/>
      <c r="AT173" s="790"/>
    </row>
    <row r="174" spans="1:46" s="791" customFormat="1" ht="21" customHeight="1" thickBot="1">
      <c r="A174" s="900" t="s">
        <v>905</v>
      </c>
      <c r="B174" s="1064" t="s">
        <v>389</v>
      </c>
      <c r="C174" s="2015" t="s">
        <v>1001</v>
      </c>
      <c r="D174" s="2040"/>
      <c r="E174" s="2040"/>
      <c r="F174" s="2041"/>
      <c r="G174" s="940" t="s">
        <v>796</v>
      </c>
      <c r="H174" s="1580">
        <v>2.63</v>
      </c>
      <c r="I174" s="1065">
        <v>8</v>
      </c>
      <c r="J174" s="941"/>
      <c r="K174" s="882">
        <v>8585003262027</v>
      </c>
      <c r="L174" s="1066">
        <v>1000</v>
      </c>
      <c r="M174" s="910"/>
      <c r="N174" s="1067"/>
      <c r="O174" s="1068"/>
      <c r="P174" s="914"/>
      <c r="Q174" s="992"/>
      <c r="R174" s="911"/>
      <c r="S174" s="636"/>
      <c r="T174" s="914"/>
      <c r="U174" s="1069">
        <v>2E-3</v>
      </c>
      <c r="V174" s="640">
        <v>15328</v>
      </c>
      <c r="W174" s="928"/>
      <c r="X174" s="643">
        <f t="shared" si="10"/>
        <v>0</v>
      </c>
      <c r="Y174" s="1839"/>
      <c r="Z174" s="1839"/>
      <c r="AA174" s="1842">
        <f t="shared" si="13"/>
        <v>0</v>
      </c>
      <c r="AB174" s="790"/>
      <c r="AC174" s="790"/>
      <c r="AD174" s="790"/>
      <c r="AE174" s="790"/>
      <c r="AF174" s="790"/>
      <c r="AG174" s="790"/>
      <c r="AH174" s="790"/>
      <c r="AI174" s="790"/>
      <c r="AJ174" s="790"/>
      <c r="AK174" s="790"/>
      <c r="AL174" s="790"/>
      <c r="AM174" s="790"/>
      <c r="AN174" s="790"/>
      <c r="AO174" s="790"/>
      <c r="AP174" s="790"/>
      <c r="AQ174" s="790"/>
      <c r="AR174" s="790"/>
      <c r="AS174" s="790"/>
      <c r="AT174" s="790"/>
    </row>
    <row r="175" spans="1:46" s="791" customFormat="1" ht="14.85" customHeight="1" thickBot="1">
      <c r="A175" s="806"/>
      <c r="B175" s="1070" t="s">
        <v>170</v>
      </c>
      <c r="C175" s="1071"/>
      <c r="D175" s="1072"/>
      <c r="E175" s="1072"/>
      <c r="F175" s="1073"/>
      <c r="G175" s="817"/>
      <c r="H175" s="82" t="s">
        <v>1129</v>
      </c>
      <c r="I175" s="804"/>
      <c r="J175" s="804"/>
      <c r="K175" s="804"/>
      <c r="L175" s="818"/>
      <c r="M175" s="809"/>
      <c r="N175" s="826"/>
      <c r="O175" s="811"/>
      <c r="P175" s="827"/>
      <c r="Q175" s="810"/>
      <c r="R175" s="827"/>
      <c r="S175" s="810"/>
      <c r="T175" s="828"/>
      <c r="U175" s="810"/>
      <c r="V175" s="811" t="s">
        <v>4</v>
      </c>
      <c r="W175" s="812"/>
      <c r="X175" s="1812"/>
      <c r="Y175" s="810"/>
      <c r="Z175" s="1792"/>
      <c r="AA175" s="1713"/>
      <c r="AB175" s="790"/>
      <c r="AC175" s="790"/>
      <c r="AD175" s="790"/>
      <c r="AE175" s="790"/>
      <c r="AF175" s="790"/>
      <c r="AG175" s="790"/>
      <c r="AH175" s="790"/>
      <c r="AI175" s="790"/>
      <c r="AJ175" s="790"/>
      <c r="AK175" s="790"/>
      <c r="AL175" s="790"/>
      <c r="AM175" s="790"/>
      <c r="AN175" s="790"/>
      <c r="AO175" s="790"/>
      <c r="AP175" s="790"/>
      <c r="AQ175" s="790"/>
      <c r="AR175" s="790"/>
      <c r="AS175" s="790"/>
      <c r="AT175" s="790"/>
    </row>
    <row r="176" spans="1:46" s="791" customFormat="1" ht="14.85" customHeight="1" thickBot="1">
      <c r="A176" s="1388" t="s">
        <v>240</v>
      </c>
      <c r="B176" s="1074" t="s">
        <v>394</v>
      </c>
      <c r="C176" s="1075" t="s">
        <v>171</v>
      </c>
      <c r="D176" s="1076"/>
      <c r="E176" s="1077"/>
      <c r="F176" s="1077"/>
      <c r="G176" s="1078">
        <v>0.7</v>
      </c>
      <c r="H176" s="81">
        <v>0.95</v>
      </c>
      <c r="I176" s="1080">
        <v>3</v>
      </c>
      <c r="J176" s="1080"/>
      <c r="K176" s="1080">
        <v>8585003263031</v>
      </c>
      <c r="L176" s="1081">
        <v>1000</v>
      </c>
      <c r="M176" s="1082">
        <v>10</v>
      </c>
      <c r="N176" s="1083">
        <v>8584086063033</v>
      </c>
      <c r="O176" s="1035">
        <v>7.7044000000000006</v>
      </c>
      <c r="P176" s="1084"/>
      <c r="Q176" s="999"/>
      <c r="R176" s="1085"/>
      <c r="S176" s="701"/>
      <c r="T176" s="1039"/>
      <c r="U176" s="1024">
        <v>0.3</v>
      </c>
      <c r="V176" s="705">
        <v>531</v>
      </c>
      <c r="W176" s="1026"/>
      <c r="X176" s="1873">
        <f t="shared" si="10"/>
        <v>0</v>
      </c>
      <c r="Y176" s="1874">
        <f t="shared" si="11"/>
        <v>0</v>
      </c>
      <c r="Z176" s="1866"/>
      <c r="AA176" s="1863">
        <f t="shared" si="13"/>
        <v>0</v>
      </c>
      <c r="AB176" s="790"/>
      <c r="AC176" s="790"/>
      <c r="AD176" s="790"/>
      <c r="AE176" s="790"/>
      <c r="AF176" s="790"/>
      <c r="AG176" s="790"/>
      <c r="AH176" s="790"/>
      <c r="AI176" s="790"/>
      <c r="AJ176" s="790"/>
      <c r="AK176" s="790"/>
      <c r="AL176" s="790"/>
      <c r="AM176" s="790"/>
      <c r="AN176" s="790"/>
      <c r="AO176" s="790"/>
      <c r="AP176" s="790"/>
      <c r="AQ176" s="790"/>
      <c r="AR176" s="790"/>
      <c r="AS176" s="790"/>
      <c r="AT176" s="790"/>
    </row>
    <row r="177" spans="1:46" s="791" customFormat="1" ht="14.85" customHeight="1" thickBot="1">
      <c r="A177" s="806"/>
      <c r="B177" s="1086" t="s">
        <v>90</v>
      </c>
      <c r="C177" s="1087"/>
      <c r="D177" s="712"/>
      <c r="E177" s="712"/>
      <c r="F177" s="398"/>
      <c r="G177" s="809"/>
      <c r="H177" s="82" t="s">
        <v>1129</v>
      </c>
      <c r="I177" s="826"/>
      <c r="J177" s="826"/>
      <c r="K177" s="826"/>
      <c r="L177" s="805"/>
      <c r="M177" s="809"/>
      <c r="N177" s="826"/>
      <c r="O177" s="811"/>
      <c r="P177" s="827"/>
      <c r="Q177" s="810"/>
      <c r="R177" s="827"/>
      <c r="S177" s="810"/>
      <c r="T177" s="828"/>
      <c r="U177" s="810"/>
      <c r="V177" s="811" t="s">
        <v>4</v>
      </c>
      <c r="W177" s="812"/>
      <c r="X177" s="1711"/>
      <c r="Y177" s="810"/>
      <c r="Z177" s="1792"/>
      <c r="AA177" s="1713"/>
      <c r="AB177" s="790"/>
      <c r="AC177" s="790"/>
      <c r="AD177" s="790"/>
      <c r="AE177" s="790"/>
      <c r="AF177" s="790"/>
      <c r="AG177" s="790"/>
      <c r="AH177" s="790"/>
      <c r="AI177" s="790"/>
      <c r="AJ177" s="790"/>
      <c r="AK177" s="790"/>
      <c r="AL177" s="790"/>
      <c r="AM177" s="790"/>
      <c r="AN177" s="790"/>
      <c r="AO177" s="790"/>
      <c r="AP177" s="790"/>
      <c r="AQ177" s="790"/>
      <c r="AR177" s="790"/>
      <c r="AS177" s="790"/>
      <c r="AT177" s="790"/>
    </row>
    <row r="178" spans="1:46" s="791" customFormat="1" ht="14.85" customHeight="1" thickBot="1">
      <c r="A178" s="1364">
        <v>2601</v>
      </c>
      <c r="B178" s="1365" t="s">
        <v>91</v>
      </c>
      <c r="C178" s="1224"/>
      <c r="D178" s="594"/>
      <c r="E178" s="685"/>
      <c r="F178" s="685"/>
      <c r="G178" s="686">
        <v>3</v>
      </c>
      <c r="H178" s="81">
        <v>0.77</v>
      </c>
      <c r="I178" s="1230">
        <v>2</v>
      </c>
      <c r="J178" s="1230"/>
      <c r="K178" s="1230">
        <v>8585003265011</v>
      </c>
      <c r="L178" s="1347">
        <v>600</v>
      </c>
      <c r="M178" s="686">
        <v>20</v>
      </c>
      <c r="N178" s="1229">
        <v>8584086065013</v>
      </c>
      <c r="O178" s="1454">
        <v>1.31571000805608</v>
      </c>
      <c r="P178" s="1385"/>
      <c r="Q178" s="1236"/>
      <c r="R178" s="1235"/>
      <c r="S178" s="615"/>
      <c r="T178" s="1237"/>
      <c r="U178" s="836">
        <v>1</v>
      </c>
      <c r="V178" s="613">
        <v>22.3</v>
      </c>
      <c r="W178" s="1455"/>
      <c r="X178" s="607">
        <f t="shared" si="10"/>
        <v>0</v>
      </c>
      <c r="Y178" s="1875">
        <f t="shared" si="11"/>
        <v>0</v>
      </c>
      <c r="Z178" s="1876"/>
      <c r="AA178" s="1877">
        <f t="shared" si="13"/>
        <v>0</v>
      </c>
      <c r="AB178" s="790"/>
      <c r="AC178" s="790"/>
      <c r="AD178" s="790"/>
      <c r="AE178" s="790"/>
      <c r="AF178" s="790"/>
      <c r="AG178" s="790"/>
      <c r="AH178" s="790"/>
      <c r="AI178" s="790"/>
      <c r="AJ178" s="790"/>
      <c r="AK178" s="790"/>
      <c r="AL178" s="790"/>
      <c r="AM178" s="790"/>
      <c r="AN178" s="790"/>
      <c r="AO178" s="790"/>
      <c r="AP178" s="790"/>
      <c r="AQ178" s="790"/>
      <c r="AR178" s="790"/>
      <c r="AS178" s="790"/>
      <c r="AT178" s="790"/>
    </row>
    <row r="179" spans="1:46" s="791" customFormat="1" ht="14.85" customHeight="1" thickBot="1">
      <c r="A179" s="806"/>
      <c r="B179" s="683" t="s">
        <v>901</v>
      </c>
      <c r="C179" s="807"/>
      <c r="D179" s="807"/>
      <c r="E179" s="808"/>
      <c r="F179" s="808"/>
      <c r="G179" s="809"/>
      <c r="H179" s="82" t="s">
        <v>1129</v>
      </c>
      <c r="I179" s="826"/>
      <c r="J179" s="826"/>
      <c r="K179" s="826"/>
      <c r="L179" s="805"/>
      <c r="M179" s="809"/>
      <c r="N179" s="826"/>
      <c r="O179" s="810"/>
      <c r="P179" s="827"/>
      <c r="Q179" s="810"/>
      <c r="R179" s="827"/>
      <c r="S179" s="810"/>
      <c r="T179" s="828"/>
      <c r="U179" s="810"/>
      <c r="V179" s="839" t="s">
        <v>4</v>
      </c>
      <c r="W179" s="812"/>
      <c r="X179" s="1711"/>
      <c r="Y179" s="810"/>
      <c r="Z179" s="1792"/>
      <c r="AA179" s="1713"/>
      <c r="AB179" s="790"/>
      <c r="AC179" s="790"/>
      <c r="AD179" s="790"/>
      <c r="AE179" s="790"/>
      <c r="AF179" s="790"/>
      <c r="AG179" s="790"/>
      <c r="AH179" s="790"/>
      <c r="AI179" s="790"/>
      <c r="AJ179" s="790"/>
      <c r="AK179" s="790"/>
      <c r="AL179" s="790"/>
      <c r="AM179" s="790"/>
      <c r="AN179" s="790"/>
      <c r="AO179" s="790"/>
      <c r="AP179" s="790"/>
      <c r="AQ179" s="790"/>
      <c r="AR179" s="790"/>
      <c r="AS179" s="790"/>
      <c r="AT179" s="790"/>
    </row>
    <row r="180" spans="1:46" s="791" customFormat="1" ht="14.85" customHeight="1">
      <c r="A180" s="1389" t="s">
        <v>390</v>
      </c>
      <c r="B180" s="960" t="s">
        <v>391</v>
      </c>
      <c r="C180" s="1088" t="s">
        <v>92</v>
      </c>
      <c r="D180" s="1089"/>
      <c r="E180" s="1090"/>
      <c r="F180" s="1090"/>
      <c r="G180" s="846">
        <v>2.8</v>
      </c>
      <c r="H180" s="97">
        <v>0.77</v>
      </c>
      <c r="I180" s="848">
        <v>2</v>
      </c>
      <c r="J180" s="848"/>
      <c r="K180" s="848">
        <v>8585003264014</v>
      </c>
      <c r="L180" s="849">
        <v>600</v>
      </c>
      <c r="M180" s="892">
        <v>20</v>
      </c>
      <c r="N180" s="965">
        <v>8584086064016</v>
      </c>
      <c r="O180" s="894">
        <v>2.6174231011328404</v>
      </c>
      <c r="P180" s="896"/>
      <c r="Q180" s="967"/>
      <c r="R180" s="853"/>
      <c r="S180" s="669"/>
      <c r="T180" s="870"/>
      <c r="U180" s="679">
        <v>0.5</v>
      </c>
      <c r="V180" s="872">
        <v>66.099999999999994</v>
      </c>
      <c r="W180" s="1091"/>
      <c r="X180" s="621">
        <f t="shared" si="10"/>
        <v>0</v>
      </c>
      <c r="Y180" s="1835">
        <f t="shared" si="11"/>
        <v>0</v>
      </c>
      <c r="Z180" s="1829"/>
      <c r="AA180" s="1878">
        <f t="shared" si="13"/>
        <v>0</v>
      </c>
      <c r="AB180" s="790"/>
      <c r="AC180" s="790"/>
      <c r="AD180" s="790"/>
      <c r="AE180" s="790"/>
      <c r="AF180" s="790"/>
      <c r="AG180" s="790"/>
      <c r="AH180" s="790"/>
      <c r="AI180" s="790"/>
      <c r="AJ180" s="790"/>
      <c r="AK180" s="790"/>
      <c r="AL180" s="790"/>
      <c r="AM180" s="790"/>
      <c r="AN180" s="790"/>
      <c r="AO180" s="790"/>
      <c r="AP180" s="790"/>
      <c r="AQ180" s="790"/>
      <c r="AR180" s="790"/>
      <c r="AS180" s="790"/>
      <c r="AT180" s="790"/>
    </row>
    <row r="181" spans="1:46" s="791" customFormat="1" ht="14.85" customHeight="1" thickBot="1">
      <c r="A181" s="1388" t="s">
        <v>392</v>
      </c>
      <c r="B181" s="1074" t="s">
        <v>393</v>
      </c>
      <c r="C181" s="1092" t="s">
        <v>841</v>
      </c>
      <c r="D181" s="595"/>
      <c r="E181" s="597"/>
      <c r="F181" s="597"/>
      <c r="G181" s="598">
        <v>2.8</v>
      </c>
      <c r="H181" s="1580">
        <v>0.77</v>
      </c>
      <c r="I181" s="974">
        <v>2</v>
      </c>
      <c r="J181" s="974"/>
      <c r="K181" s="974">
        <v>8585003264212</v>
      </c>
      <c r="L181" s="975">
        <v>600</v>
      </c>
      <c r="M181" s="1082">
        <v>20</v>
      </c>
      <c r="N181" s="1083">
        <v>8584086064214</v>
      </c>
      <c r="O181" s="1035">
        <v>2.6174231011328404</v>
      </c>
      <c r="P181" s="1084"/>
      <c r="Q181" s="999"/>
      <c r="R181" s="1037"/>
      <c r="S181" s="701"/>
      <c r="T181" s="1039"/>
      <c r="U181" s="1082">
        <v>0.5</v>
      </c>
      <c r="V181" s="705">
        <v>66.099999999999994</v>
      </c>
      <c r="W181" s="1026"/>
      <c r="X181" s="1852">
        <f t="shared" si="10"/>
        <v>0</v>
      </c>
      <c r="Y181" s="1874">
        <f t="shared" si="11"/>
        <v>0</v>
      </c>
      <c r="Z181" s="1866"/>
      <c r="AA181" s="1863">
        <f t="shared" si="13"/>
        <v>0</v>
      </c>
      <c r="AB181" s="790"/>
      <c r="AC181" s="790"/>
      <c r="AD181" s="790"/>
      <c r="AE181" s="790"/>
      <c r="AF181" s="790"/>
      <c r="AG181" s="790"/>
      <c r="AH181" s="790"/>
      <c r="AI181" s="790"/>
      <c r="AJ181" s="790"/>
      <c r="AK181" s="790"/>
      <c r="AL181" s="790"/>
      <c r="AM181" s="790"/>
      <c r="AN181" s="790"/>
      <c r="AO181" s="790"/>
      <c r="AP181" s="790"/>
      <c r="AQ181" s="790"/>
      <c r="AR181" s="790"/>
      <c r="AS181" s="790"/>
      <c r="AT181" s="790"/>
    </row>
    <row r="182" spans="1:46" s="791" customFormat="1" ht="14.85" customHeight="1" thickBot="1">
      <c r="A182" s="806"/>
      <c r="B182" s="683" t="s">
        <v>241</v>
      </c>
      <c r="C182" s="807"/>
      <c r="D182" s="807"/>
      <c r="E182" s="808"/>
      <c r="F182" s="808"/>
      <c r="G182" s="809"/>
      <c r="H182" s="82" t="s">
        <v>1129</v>
      </c>
      <c r="I182" s="826"/>
      <c r="J182" s="826"/>
      <c r="K182" s="826"/>
      <c r="L182" s="805"/>
      <c r="M182" s="809"/>
      <c r="N182" s="826"/>
      <c r="O182" s="810"/>
      <c r="P182" s="827"/>
      <c r="Q182" s="810"/>
      <c r="R182" s="827"/>
      <c r="S182" s="810"/>
      <c r="T182" s="828"/>
      <c r="U182" s="810"/>
      <c r="V182" s="839" t="s">
        <v>4</v>
      </c>
      <c r="W182" s="812"/>
      <c r="X182" s="1711"/>
      <c r="Y182" s="810"/>
      <c r="Z182" s="1792"/>
      <c r="AA182" s="1713"/>
      <c r="AB182" s="790"/>
      <c r="AC182" s="790"/>
      <c r="AD182" s="790"/>
      <c r="AE182" s="790"/>
      <c r="AF182" s="790"/>
      <c r="AG182" s="790"/>
      <c r="AH182" s="790"/>
      <c r="AI182" s="790"/>
      <c r="AJ182" s="790"/>
      <c r="AK182" s="790"/>
      <c r="AL182" s="790"/>
      <c r="AM182" s="790"/>
      <c r="AN182" s="790"/>
      <c r="AO182" s="790"/>
      <c r="AP182" s="790"/>
      <c r="AQ182" s="790"/>
      <c r="AR182" s="790"/>
      <c r="AS182" s="790"/>
      <c r="AT182" s="790"/>
    </row>
    <row r="183" spans="1:46" s="791" customFormat="1" ht="14.85" customHeight="1" thickBot="1">
      <c r="A183" s="1388">
        <v>2802</v>
      </c>
      <c r="B183" s="1074" t="s">
        <v>395</v>
      </c>
      <c r="C183" s="1092" t="s">
        <v>154</v>
      </c>
      <c r="D183" s="595"/>
      <c r="E183" s="597"/>
      <c r="F183" s="597"/>
      <c r="G183" s="598">
        <v>1.8</v>
      </c>
      <c r="H183" s="81">
        <v>0.77</v>
      </c>
      <c r="I183" s="974">
        <v>2</v>
      </c>
      <c r="J183" s="974"/>
      <c r="K183" s="974">
        <v>8585003266018</v>
      </c>
      <c r="L183" s="975">
        <v>1000</v>
      </c>
      <c r="M183" s="1082">
        <v>20</v>
      </c>
      <c r="N183" s="1083">
        <v>8584086066010</v>
      </c>
      <c r="O183" s="1035">
        <v>2.4354632064016801</v>
      </c>
      <c r="P183" s="1084"/>
      <c r="Q183" s="999"/>
      <c r="R183" s="1085"/>
      <c r="S183" s="701"/>
      <c r="T183" s="1039"/>
      <c r="U183" s="1082">
        <v>0.2</v>
      </c>
      <c r="V183" s="705">
        <v>83.8</v>
      </c>
      <c r="W183" s="1026"/>
      <c r="X183" s="1852">
        <f t="shared" si="10"/>
        <v>0</v>
      </c>
      <c r="Y183" s="1874">
        <f t="shared" si="11"/>
        <v>0</v>
      </c>
      <c r="Z183" s="1866"/>
      <c r="AA183" s="1863">
        <f t="shared" si="13"/>
        <v>0</v>
      </c>
      <c r="AB183" s="790"/>
      <c r="AC183" s="790"/>
      <c r="AD183" s="790"/>
      <c r="AE183" s="790"/>
      <c r="AF183" s="790"/>
      <c r="AG183" s="790"/>
      <c r="AH183" s="790"/>
      <c r="AI183" s="790"/>
      <c r="AJ183" s="790"/>
      <c r="AK183" s="790"/>
      <c r="AL183" s="790"/>
      <c r="AM183" s="790"/>
      <c r="AN183" s="790"/>
      <c r="AO183" s="790"/>
      <c r="AP183" s="790"/>
      <c r="AQ183" s="790"/>
      <c r="AR183" s="790"/>
      <c r="AS183" s="790"/>
      <c r="AT183" s="790"/>
    </row>
    <row r="184" spans="1:46" s="791" customFormat="1" ht="14.85" customHeight="1" thickBot="1">
      <c r="A184" s="806"/>
      <c r="B184" s="683" t="s">
        <v>902</v>
      </c>
      <c r="C184" s="807"/>
      <c r="D184" s="807"/>
      <c r="E184" s="808"/>
      <c r="F184" s="808"/>
      <c r="G184" s="809"/>
      <c r="H184" s="82" t="s">
        <v>1129</v>
      </c>
      <c r="I184" s="826"/>
      <c r="J184" s="826"/>
      <c r="K184" s="826"/>
      <c r="L184" s="805"/>
      <c r="M184" s="809"/>
      <c r="N184" s="826"/>
      <c r="O184" s="810"/>
      <c r="P184" s="827"/>
      <c r="Q184" s="810"/>
      <c r="R184" s="827"/>
      <c r="S184" s="810"/>
      <c r="T184" s="828"/>
      <c r="U184" s="810"/>
      <c r="V184" s="839" t="s">
        <v>4</v>
      </c>
      <c r="W184" s="812"/>
      <c r="X184" s="1711"/>
      <c r="Y184" s="810"/>
      <c r="Z184" s="1792"/>
      <c r="AA184" s="1713"/>
      <c r="AB184" s="790"/>
      <c r="AC184" s="790"/>
      <c r="AD184" s="790"/>
      <c r="AE184" s="790"/>
      <c r="AF184" s="790"/>
      <c r="AG184" s="790"/>
      <c r="AH184" s="790"/>
      <c r="AI184" s="790"/>
      <c r="AJ184" s="790"/>
      <c r="AK184" s="790"/>
      <c r="AL184" s="790"/>
      <c r="AM184" s="790"/>
      <c r="AN184" s="790"/>
      <c r="AO184" s="790"/>
      <c r="AP184" s="790"/>
      <c r="AQ184" s="790"/>
      <c r="AR184" s="790"/>
      <c r="AS184" s="790"/>
      <c r="AT184" s="790"/>
    </row>
    <row r="185" spans="1:46" s="789" customFormat="1" ht="14.85" customHeight="1">
      <c r="A185" s="1389" t="s">
        <v>396</v>
      </c>
      <c r="B185" s="960" t="s">
        <v>397</v>
      </c>
      <c r="C185" s="973" t="s">
        <v>842</v>
      </c>
      <c r="D185" s="962"/>
      <c r="E185" s="1093"/>
      <c r="F185" s="1093"/>
      <c r="G185" s="862">
        <v>3</v>
      </c>
      <c r="H185" s="1374">
        <v>0.77</v>
      </c>
      <c r="I185" s="863">
        <v>2</v>
      </c>
      <c r="J185" s="863"/>
      <c r="K185" s="863">
        <v>8585003267046</v>
      </c>
      <c r="L185" s="956">
        <v>900</v>
      </c>
      <c r="M185" s="862">
        <v>25</v>
      </c>
      <c r="N185" s="865">
        <v>8584086067048</v>
      </c>
      <c r="O185" s="894">
        <v>2.3156061286175995</v>
      </c>
      <c r="P185" s="866"/>
      <c r="Q185" s="862">
        <v>500</v>
      </c>
      <c r="R185" s="1094">
        <v>8584086167045</v>
      </c>
      <c r="S185" s="665">
        <v>30.021344244964801</v>
      </c>
      <c r="T185" s="1095"/>
      <c r="U185" s="871">
        <v>1</v>
      </c>
      <c r="V185" s="899">
        <v>55.4</v>
      </c>
      <c r="W185" s="873"/>
      <c r="X185" s="1827">
        <f t="shared" si="10"/>
        <v>0</v>
      </c>
      <c r="Y185" s="1828">
        <f t="shared" si="11"/>
        <v>0</v>
      </c>
      <c r="Z185" s="1879">
        <f t="shared" si="12"/>
        <v>0</v>
      </c>
      <c r="AA185" s="1830">
        <f t="shared" si="13"/>
        <v>0</v>
      </c>
      <c r="AB185" s="604"/>
      <c r="AC185" s="604"/>
      <c r="AD185" s="604"/>
      <c r="AE185" s="604"/>
      <c r="AF185" s="604"/>
      <c r="AG185" s="604"/>
      <c r="AH185" s="604"/>
      <c r="AI185" s="604"/>
      <c r="AJ185" s="604"/>
      <c r="AK185" s="604"/>
      <c r="AL185" s="604"/>
      <c r="AM185" s="604"/>
      <c r="AN185" s="604"/>
      <c r="AO185" s="604"/>
      <c r="AP185" s="604"/>
      <c r="AQ185" s="604"/>
      <c r="AR185" s="604"/>
      <c r="AS185" s="604"/>
      <c r="AT185" s="604"/>
    </row>
    <row r="186" spans="1:46" s="789" customFormat="1" ht="14.85" customHeight="1">
      <c r="A186" s="1389">
        <v>3001</v>
      </c>
      <c r="B186" s="960" t="s">
        <v>94</v>
      </c>
      <c r="C186" s="973" t="s">
        <v>842</v>
      </c>
      <c r="D186" s="962"/>
      <c r="E186" s="1093"/>
      <c r="F186" s="1093"/>
      <c r="G186" s="862">
        <v>3</v>
      </c>
      <c r="H186" s="116">
        <v>0.77</v>
      </c>
      <c r="I186" s="863">
        <v>2</v>
      </c>
      <c r="J186" s="863"/>
      <c r="K186" s="863">
        <v>8585003267022</v>
      </c>
      <c r="L186" s="893">
        <v>900</v>
      </c>
      <c r="M186" s="862">
        <v>25</v>
      </c>
      <c r="N186" s="865">
        <v>8584086067024</v>
      </c>
      <c r="O186" s="894">
        <v>2.1362281890768</v>
      </c>
      <c r="P186" s="866"/>
      <c r="Q186" s="862">
        <v>500</v>
      </c>
      <c r="R186" s="1096">
        <v>8584086167021</v>
      </c>
      <c r="S186" s="665">
        <v>28.243871934969601</v>
      </c>
      <c r="T186" s="1095"/>
      <c r="U186" s="871">
        <v>1</v>
      </c>
      <c r="V186" s="899">
        <v>50.4</v>
      </c>
      <c r="W186" s="873"/>
      <c r="X186" s="1827">
        <f t="shared" si="10"/>
        <v>0</v>
      </c>
      <c r="Y186" s="1828">
        <f t="shared" si="11"/>
        <v>0</v>
      </c>
      <c r="Z186" s="1879">
        <f t="shared" si="12"/>
        <v>0</v>
      </c>
      <c r="AA186" s="1830">
        <f t="shared" si="13"/>
        <v>0</v>
      </c>
      <c r="AB186" s="604"/>
      <c r="AC186" s="604"/>
      <c r="AD186" s="604"/>
      <c r="AE186" s="604"/>
      <c r="AF186" s="604"/>
      <c r="AG186" s="604"/>
      <c r="AH186" s="604"/>
      <c r="AI186" s="604"/>
      <c r="AJ186" s="604"/>
      <c r="AK186" s="604"/>
      <c r="AL186" s="604"/>
      <c r="AM186" s="604"/>
      <c r="AN186" s="604"/>
      <c r="AO186" s="604"/>
      <c r="AP186" s="604"/>
      <c r="AQ186" s="604"/>
      <c r="AR186" s="604"/>
      <c r="AS186" s="604"/>
      <c r="AT186" s="604"/>
    </row>
    <row r="187" spans="1:46" s="791" customFormat="1" ht="14.85" customHeight="1" thickBot="1">
      <c r="A187" s="1388">
        <v>3002</v>
      </c>
      <c r="B187" s="1074" t="s">
        <v>95</v>
      </c>
      <c r="C187" s="973" t="s">
        <v>842</v>
      </c>
      <c r="D187" s="1097"/>
      <c r="E187" s="995"/>
      <c r="F187" s="995"/>
      <c r="G187" s="1033">
        <v>3</v>
      </c>
      <c r="H187" s="1580">
        <v>0.77</v>
      </c>
      <c r="I187" s="1031">
        <v>2</v>
      </c>
      <c r="J187" s="1031"/>
      <c r="K187" s="1031">
        <v>8585003267039</v>
      </c>
      <c r="L187" s="1032">
        <v>900</v>
      </c>
      <c r="M187" s="1033">
        <v>25</v>
      </c>
      <c r="N187" s="1034">
        <v>8584086067031</v>
      </c>
      <c r="O187" s="944">
        <v>2.1362281890768</v>
      </c>
      <c r="P187" s="1036"/>
      <c r="Q187" s="1033">
        <v>500</v>
      </c>
      <c r="R187" s="1098">
        <v>8584086167038</v>
      </c>
      <c r="S187" s="698">
        <v>28.243871934969601</v>
      </c>
      <c r="T187" s="1099"/>
      <c r="U187" s="1040">
        <v>1</v>
      </c>
      <c r="V187" s="1025">
        <v>50.4</v>
      </c>
      <c r="W187" s="1041"/>
      <c r="X187" s="1864">
        <f t="shared" si="10"/>
        <v>0</v>
      </c>
      <c r="Y187" s="1865">
        <f t="shared" si="11"/>
        <v>0</v>
      </c>
      <c r="Z187" s="1880">
        <f t="shared" si="12"/>
        <v>0</v>
      </c>
      <c r="AA187" s="1867">
        <f t="shared" si="13"/>
        <v>0</v>
      </c>
      <c r="AB187" s="790"/>
      <c r="AC187" s="790"/>
      <c r="AD187" s="790"/>
      <c r="AE187" s="790"/>
      <c r="AF187" s="790"/>
      <c r="AG187" s="790"/>
      <c r="AH187" s="790"/>
      <c r="AI187" s="790"/>
      <c r="AJ187" s="790"/>
      <c r="AK187" s="790"/>
      <c r="AL187" s="790"/>
      <c r="AM187" s="790"/>
      <c r="AN187" s="790"/>
      <c r="AO187" s="790"/>
      <c r="AP187" s="790"/>
      <c r="AQ187" s="790"/>
      <c r="AR187" s="790"/>
      <c r="AS187" s="790"/>
      <c r="AT187" s="790"/>
    </row>
    <row r="188" spans="1:46" s="791" customFormat="1" ht="14.85" customHeight="1" thickBot="1">
      <c r="A188" s="806"/>
      <c r="B188" s="683" t="s">
        <v>903</v>
      </c>
      <c r="C188" s="807"/>
      <c r="D188" s="807"/>
      <c r="E188" s="808"/>
      <c r="F188" s="808"/>
      <c r="G188" s="809"/>
      <c r="H188" s="82" t="s">
        <v>1129</v>
      </c>
      <c r="I188" s="826"/>
      <c r="J188" s="826"/>
      <c r="K188" s="826"/>
      <c r="L188" s="805"/>
      <c r="M188" s="809"/>
      <c r="N188" s="826"/>
      <c r="O188" s="836"/>
      <c r="P188" s="827"/>
      <c r="Q188" s="810"/>
      <c r="R188" s="827"/>
      <c r="S188" s="810"/>
      <c r="T188" s="828"/>
      <c r="U188" s="810"/>
      <c r="V188" s="839" t="s">
        <v>4</v>
      </c>
      <c r="W188" s="812"/>
      <c r="X188" s="1711"/>
      <c r="Y188" s="810"/>
      <c r="Z188" s="1792"/>
      <c r="AA188" s="1713"/>
      <c r="AB188" s="790"/>
      <c r="AC188" s="790"/>
      <c r="AD188" s="790"/>
      <c r="AE188" s="790"/>
      <c r="AF188" s="790"/>
      <c r="AG188" s="790"/>
      <c r="AH188" s="790"/>
      <c r="AI188" s="790"/>
      <c r="AJ188" s="790"/>
      <c r="AK188" s="790"/>
      <c r="AL188" s="790"/>
      <c r="AM188" s="790"/>
      <c r="AN188" s="790"/>
      <c r="AO188" s="790"/>
      <c r="AP188" s="790"/>
      <c r="AQ188" s="790"/>
      <c r="AR188" s="790"/>
      <c r="AS188" s="790"/>
      <c r="AT188" s="790"/>
    </row>
    <row r="189" spans="1:46" s="789" customFormat="1" ht="14.85" customHeight="1">
      <c r="A189" s="1389">
        <v>3051</v>
      </c>
      <c r="B189" s="960" t="s">
        <v>93</v>
      </c>
      <c r="C189" s="973" t="s">
        <v>208</v>
      </c>
      <c r="D189" s="962"/>
      <c r="E189" s="1093"/>
      <c r="F189" s="1093"/>
      <c r="G189" s="862">
        <v>3</v>
      </c>
      <c r="H189" s="97">
        <v>0.77</v>
      </c>
      <c r="I189" s="863">
        <v>2</v>
      </c>
      <c r="J189" s="863"/>
      <c r="K189" s="863">
        <v>8585003268111</v>
      </c>
      <c r="L189" s="956">
        <v>900</v>
      </c>
      <c r="M189" s="892">
        <v>25</v>
      </c>
      <c r="N189" s="850">
        <v>8584086068113</v>
      </c>
      <c r="O189" s="1100">
        <v>1.9511214531900003</v>
      </c>
      <c r="P189" s="896"/>
      <c r="Q189" s="867"/>
      <c r="R189" s="853"/>
      <c r="S189" s="669"/>
      <c r="T189" s="870"/>
      <c r="U189" s="895">
        <v>0.5</v>
      </c>
      <c r="V189" s="899">
        <v>46.6</v>
      </c>
      <c r="W189" s="873"/>
      <c r="X189" s="1827">
        <f t="shared" si="10"/>
        <v>0</v>
      </c>
      <c r="Y189" s="1835">
        <f t="shared" si="11"/>
        <v>0</v>
      </c>
      <c r="Z189" s="1829"/>
      <c r="AA189" s="1830">
        <f t="shared" si="13"/>
        <v>0</v>
      </c>
      <c r="AB189" s="604"/>
      <c r="AC189" s="604"/>
      <c r="AD189" s="604"/>
      <c r="AE189" s="604"/>
      <c r="AF189" s="604"/>
      <c r="AG189" s="604"/>
      <c r="AH189" s="604"/>
      <c r="AI189" s="604"/>
      <c r="AJ189" s="604"/>
      <c r="AK189" s="604"/>
      <c r="AL189" s="604"/>
      <c r="AM189" s="604"/>
      <c r="AN189" s="604"/>
      <c r="AO189" s="604"/>
      <c r="AP189" s="604"/>
      <c r="AQ189" s="604"/>
      <c r="AR189" s="604"/>
      <c r="AS189" s="604"/>
      <c r="AT189" s="604"/>
    </row>
    <row r="190" spans="1:46" s="791" customFormat="1" ht="14.85" customHeight="1" thickBot="1">
      <c r="A190" s="1388" t="s">
        <v>398</v>
      </c>
      <c r="B190" s="1074" t="s">
        <v>399</v>
      </c>
      <c r="C190" s="1101" t="s">
        <v>209</v>
      </c>
      <c r="D190" s="1097"/>
      <c r="E190" s="995"/>
      <c r="F190" s="995"/>
      <c r="G190" s="1033">
        <v>3</v>
      </c>
      <c r="H190" s="1580">
        <v>0.77</v>
      </c>
      <c r="I190" s="1031">
        <v>2</v>
      </c>
      <c r="J190" s="1031"/>
      <c r="K190" s="1031">
        <v>8585003268029</v>
      </c>
      <c r="L190" s="1055">
        <v>900</v>
      </c>
      <c r="M190" s="1102"/>
      <c r="N190" s="1103"/>
      <c r="O190" s="1104"/>
      <c r="P190" s="1105"/>
      <c r="Q190" s="1102"/>
      <c r="R190" s="1037"/>
      <c r="S190" s="701"/>
      <c r="T190" s="1039"/>
      <c r="U190" s="999"/>
      <c r="V190" s="1001" t="s">
        <v>4</v>
      </c>
      <c r="W190" s="1002"/>
      <c r="X190" s="1864">
        <f t="shared" si="10"/>
        <v>0</v>
      </c>
      <c r="Y190" s="1881"/>
      <c r="Z190" s="1866"/>
      <c r="AA190" s="1859"/>
      <c r="AB190" s="790"/>
      <c r="AC190" s="790"/>
      <c r="AD190" s="790"/>
      <c r="AE190" s="790"/>
      <c r="AF190" s="790"/>
      <c r="AG190" s="790"/>
      <c r="AH190" s="790"/>
      <c r="AI190" s="790"/>
      <c r="AJ190" s="790"/>
      <c r="AK190" s="790"/>
      <c r="AL190" s="790"/>
      <c r="AM190" s="790"/>
      <c r="AN190" s="790"/>
      <c r="AO190" s="790"/>
      <c r="AP190" s="790"/>
      <c r="AQ190" s="790"/>
      <c r="AR190" s="790"/>
      <c r="AS190" s="790"/>
      <c r="AT190" s="790"/>
    </row>
    <row r="191" spans="1:46" s="791" customFormat="1" ht="14.85" customHeight="1" thickBot="1">
      <c r="A191" s="806"/>
      <c r="B191" s="841" t="s">
        <v>1077</v>
      </c>
      <c r="C191" s="594"/>
      <c r="D191" s="594"/>
      <c r="E191" s="685"/>
      <c r="F191" s="685"/>
      <c r="G191" s="809"/>
      <c r="H191" s="82" t="s">
        <v>1129</v>
      </c>
      <c r="I191" s="826"/>
      <c r="J191" s="826"/>
      <c r="K191" s="826"/>
      <c r="L191" s="1109"/>
      <c r="M191" s="1553"/>
      <c r="N191" s="1554"/>
      <c r="O191" s="1553"/>
      <c r="P191" s="1555"/>
      <c r="Q191" s="1553"/>
      <c r="R191" s="1555"/>
      <c r="S191" s="1553"/>
      <c r="T191" s="1555"/>
      <c r="U191" s="1591"/>
      <c r="V191" s="1556"/>
      <c r="W191" s="1557"/>
      <c r="X191" s="1711"/>
      <c r="Y191" s="1553"/>
      <c r="Z191" s="1553"/>
      <c r="AA191" s="1882"/>
      <c r="AB191" s="790"/>
      <c r="AC191" s="790"/>
      <c r="AD191" s="790"/>
      <c r="AE191" s="790"/>
      <c r="AF191" s="790"/>
      <c r="AG191" s="790"/>
      <c r="AH191" s="790"/>
      <c r="AI191" s="790"/>
      <c r="AJ191" s="790"/>
      <c r="AK191" s="790"/>
      <c r="AL191" s="790"/>
      <c r="AM191" s="790"/>
      <c r="AN191" s="790"/>
      <c r="AO191" s="790"/>
      <c r="AP191" s="790"/>
      <c r="AQ191" s="790"/>
      <c r="AR191" s="790"/>
      <c r="AS191" s="790"/>
      <c r="AT191" s="790"/>
    </row>
    <row r="192" spans="1:46" s="791" customFormat="1" ht="14.85" customHeight="1" thickBot="1">
      <c r="A192" s="1364" t="s">
        <v>1084</v>
      </c>
      <c r="B192" s="610" t="s">
        <v>1107</v>
      </c>
      <c r="C192" s="2044" t="s">
        <v>1114</v>
      </c>
      <c r="D192" s="2045"/>
      <c r="E192" s="2045"/>
      <c r="F192" s="2046"/>
      <c r="G192" s="1549">
        <v>2</v>
      </c>
      <c r="H192" s="81">
        <v>0.95</v>
      </c>
      <c r="I192" s="1544">
        <v>3</v>
      </c>
      <c r="J192" s="1544"/>
      <c r="K192" s="1544">
        <v>8585003268302</v>
      </c>
      <c r="L192" s="1550"/>
      <c r="M192" s="614"/>
      <c r="N192" s="1233"/>
      <c r="O192" s="615"/>
      <c r="P192" s="1248"/>
      <c r="Q192" s="1368"/>
      <c r="R192" s="1235"/>
      <c r="S192" s="615"/>
      <c r="T192" s="1248"/>
      <c r="U192" s="1368"/>
      <c r="V192" s="1247"/>
      <c r="W192" s="1369"/>
      <c r="X192" s="1883">
        <f t="shared" si="10"/>
        <v>0</v>
      </c>
      <c r="Y192" s="1884"/>
      <c r="Z192" s="1884"/>
      <c r="AA192" s="1885"/>
      <c r="AB192" s="790"/>
      <c r="AC192" s="790"/>
      <c r="AD192" s="790"/>
      <c r="AE192" s="790"/>
      <c r="AF192" s="790"/>
      <c r="AG192" s="790"/>
      <c r="AH192" s="790"/>
      <c r="AI192" s="790"/>
      <c r="AJ192" s="790"/>
      <c r="AK192" s="790"/>
      <c r="AL192" s="790"/>
      <c r="AM192" s="790"/>
      <c r="AN192" s="790"/>
      <c r="AO192" s="790"/>
      <c r="AP192" s="790"/>
      <c r="AQ192" s="790"/>
      <c r="AR192" s="790"/>
      <c r="AS192" s="790"/>
      <c r="AT192" s="790"/>
    </row>
    <row r="193" spans="1:46" s="791" customFormat="1" ht="14.85" customHeight="1" thickBot="1">
      <c r="A193" s="801"/>
      <c r="B193" s="843" t="s">
        <v>242</v>
      </c>
      <c r="C193" s="936"/>
      <c r="D193" s="936"/>
      <c r="E193" s="816"/>
      <c r="F193" s="816"/>
      <c r="G193" s="817"/>
      <c r="H193" s="82" t="s">
        <v>1129</v>
      </c>
      <c r="I193" s="804"/>
      <c r="J193" s="804"/>
      <c r="K193" s="804"/>
      <c r="L193" s="818"/>
      <c r="M193" s="817"/>
      <c r="N193" s="804"/>
      <c r="O193" s="819"/>
      <c r="P193" s="820"/>
      <c r="Q193" s="819"/>
      <c r="R193" s="820"/>
      <c r="S193" s="819"/>
      <c r="T193" s="821"/>
      <c r="U193" s="819"/>
      <c r="V193" s="1543" t="s">
        <v>4</v>
      </c>
      <c r="W193" s="823"/>
      <c r="X193" s="1812"/>
      <c r="Y193" s="819"/>
      <c r="Z193" s="1813"/>
      <c r="AA193" s="1780"/>
      <c r="AB193" s="790"/>
      <c r="AC193" s="790"/>
      <c r="AD193" s="790"/>
      <c r="AE193" s="790"/>
      <c r="AF193" s="790"/>
      <c r="AG193" s="790"/>
      <c r="AH193" s="790"/>
      <c r="AI193" s="790"/>
      <c r="AJ193" s="790"/>
      <c r="AK193" s="790"/>
      <c r="AL193" s="790"/>
      <c r="AM193" s="790"/>
      <c r="AN193" s="790"/>
      <c r="AO193" s="790"/>
      <c r="AP193" s="790"/>
      <c r="AQ193" s="790"/>
      <c r="AR193" s="790"/>
      <c r="AS193" s="790"/>
      <c r="AT193" s="790"/>
    </row>
    <row r="194" spans="1:46" s="789" customFormat="1" ht="14.85" customHeight="1">
      <c r="A194" s="1389">
        <v>2901</v>
      </c>
      <c r="B194" s="960" t="s">
        <v>96</v>
      </c>
      <c r="C194" s="973" t="s">
        <v>97</v>
      </c>
      <c r="D194" s="962"/>
      <c r="E194" s="1093"/>
      <c r="F194" s="1093"/>
      <c r="G194" s="862">
        <v>1.8</v>
      </c>
      <c r="H194" s="1374">
        <v>0.77</v>
      </c>
      <c r="I194" s="863">
        <v>2</v>
      </c>
      <c r="J194" s="863"/>
      <c r="K194" s="863">
        <v>8585003269033</v>
      </c>
      <c r="L194" s="956">
        <v>1000</v>
      </c>
      <c r="M194" s="862">
        <v>25</v>
      </c>
      <c r="N194" s="865">
        <v>8584086069035</v>
      </c>
      <c r="O194" s="894">
        <v>3.7406273099999998</v>
      </c>
      <c r="P194" s="866"/>
      <c r="Q194" s="867"/>
      <c r="R194" s="853"/>
      <c r="S194" s="669"/>
      <c r="T194" s="870"/>
      <c r="U194" s="871">
        <v>0.2</v>
      </c>
      <c r="V194" s="899">
        <v>116</v>
      </c>
      <c r="W194" s="873"/>
      <c r="X194" s="1827">
        <f t="shared" si="10"/>
        <v>0</v>
      </c>
      <c r="Y194" s="1828">
        <f t="shared" si="11"/>
        <v>0</v>
      </c>
      <c r="Z194" s="1829"/>
      <c r="AA194" s="1830">
        <f t="shared" si="13"/>
        <v>0</v>
      </c>
      <c r="AB194" s="604"/>
      <c r="AC194" s="604"/>
      <c r="AD194" s="604"/>
      <c r="AE194" s="604"/>
      <c r="AF194" s="604"/>
      <c r="AG194" s="604"/>
      <c r="AH194" s="604"/>
      <c r="AI194" s="604"/>
      <c r="AJ194" s="604"/>
      <c r="AK194" s="604"/>
      <c r="AL194" s="604"/>
      <c r="AM194" s="604"/>
      <c r="AN194" s="604"/>
      <c r="AO194" s="604"/>
      <c r="AP194" s="604"/>
      <c r="AQ194" s="604"/>
      <c r="AR194" s="604"/>
      <c r="AS194" s="604"/>
      <c r="AT194" s="604"/>
    </row>
    <row r="195" spans="1:46" s="791" customFormat="1" ht="14.85" customHeight="1">
      <c r="A195" s="900" t="s">
        <v>400</v>
      </c>
      <c r="B195" s="1013" t="s">
        <v>401</v>
      </c>
      <c r="C195" s="1013" t="s">
        <v>97</v>
      </c>
      <c r="D195" s="1106"/>
      <c r="E195" s="1107"/>
      <c r="F195" s="1107"/>
      <c r="G195" s="905">
        <v>1.8</v>
      </c>
      <c r="H195" s="116">
        <v>0.77</v>
      </c>
      <c r="I195" s="1050">
        <v>2</v>
      </c>
      <c r="J195" s="1050"/>
      <c r="K195" s="1050">
        <v>8585003269040</v>
      </c>
      <c r="L195" s="919">
        <v>1000</v>
      </c>
      <c r="M195" s="905">
        <v>25</v>
      </c>
      <c r="N195" s="920">
        <v>8584086069042</v>
      </c>
      <c r="O195" s="632">
        <v>3.5132256598093199</v>
      </c>
      <c r="P195" s="922"/>
      <c r="Q195" s="910"/>
      <c r="R195" s="911"/>
      <c r="S195" s="636"/>
      <c r="T195" s="1051"/>
      <c r="U195" s="990">
        <v>0.2</v>
      </c>
      <c r="V195" s="1063">
        <v>107</v>
      </c>
      <c r="W195" s="928"/>
      <c r="X195" s="1886">
        <f t="shared" si="10"/>
        <v>0</v>
      </c>
      <c r="Y195" s="1840">
        <f t="shared" si="11"/>
        <v>0</v>
      </c>
      <c r="Z195" s="1869"/>
      <c r="AA195" s="1842">
        <f t="shared" si="13"/>
        <v>0</v>
      </c>
      <c r="AB195" s="790"/>
      <c r="AC195" s="790"/>
      <c r="AD195" s="790"/>
      <c r="AE195" s="790"/>
      <c r="AF195" s="790"/>
      <c r="AG195" s="790"/>
      <c r="AH195" s="790"/>
      <c r="AI195" s="790"/>
      <c r="AJ195" s="790"/>
      <c r="AK195" s="790"/>
      <c r="AL195" s="790"/>
      <c r="AM195" s="790"/>
      <c r="AN195" s="790"/>
      <c r="AO195" s="790"/>
      <c r="AP195" s="790"/>
      <c r="AQ195" s="790"/>
      <c r="AR195" s="790"/>
      <c r="AS195" s="790"/>
      <c r="AT195" s="790"/>
    </row>
    <row r="196" spans="1:46" s="791" customFormat="1" ht="14.85" customHeight="1" thickBot="1">
      <c r="A196" s="875">
        <v>2921</v>
      </c>
      <c r="B196" s="876" t="s">
        <v>98</v>
      </c>
      <c r="C196" s="877" t="s">
        <v>99</v>
      </c>
      <c r="D196" s="878"/>
      <c r="E196" s="879"/>
      <c r="F196" s="879"/>
      <c r="G196" s="880">
        <v>1.8</v>
      </c>
      <c r="H196" s="1580">
        <v>0.77</v>
      </c>
      <c r="I196" s="881">
        <v>2</v>
      </c>
      <c r="J196" s="881"/>
      <c r="K196" s="881">
        <v>8585003269026</v>
      </c>
      <c r="L196" s="1032">
        <v>1000</v>
      </c>
      <c r="M196" s="880">
        <v>25</v>
      </c>
      <c r="N196" s="882">
        <v>8584086069028</v>
      </c>
      <c r="O196" s="646">
        <v>3.5132256598093199</v>
      </c>
      <c r="P196" s="885"/>
      <c r="Q196" s="886"/>
      <c r="R196" s="887"/>
      <c r="S196" s="658"/>
      <c r="T196" s="889"/>
      <c r="U196" s="890">
        <v>0.2</v>
      </c>
      <c r="V196" s="1108">
        <v>107</v>
      </c>
      <c r="W196" s="891"/>
      <c r="X196" s="1887">
        <f t="shared" si="10"/>
        <v>0</v>
      </c>
      <c r="Y196" s="1832">
        <f t="shared" si="11"/>
        <v>0</v>
      </c>
      <c r="Z196" s="1833"/>
      <c r="AA196" s="1834">
        <f t="shared" si="13"/>
        <v>0</v>
      </c>
      <c r="AB196" s="790"/>
      <c r="AC196" s="790"/>
      <c r="AD196" s="790"/>
      <c r="AE196" s="790"/>
      <c r="AF196" s="790"/>
      <c r="AG196" s="790"/>
      <c r="AH196" s="790"/>
      <c r="AI196" s="790"/>
      <c r="AJ196" s="790"/>
      <c r="AK196" s="790"/>
      <c r="AL196" s="790"/>
      <c r="AM196" s="790"/>
      <c r="AN196" s="790"/>
      <c r="AO196" s="790"/>
      <c r="AP196" s="790"/>
      <c r="AQ196" s="790"/>
      <c r="AR196" s="790"/>
      <c r="AS196" s="790"/>
      <c r="AT196" s="790"/>
    </row>
    <row r="197" spans="1:46" s="791" customFormat="1" ht="14.85" customHeight="1" thickBot="1">
      <c r="A197" s="806"/>
      <c r="B197" s="683" t="s">
        <v>100</v>
      </c>
      <c r="C197" s="807"/>
      <c r="D197" s="807"/>
      <c r="E197" s="808"/>
      <c r="F197" s="808"/>
      <c r="G197" s="809"/>
      <c r="H197" s="82" t="s">
        <v>1129</v>
      </c>
      <c r="I197" s="826"/>
      <c r="J197" s="826"/>
      <c r="K197" s="826"/>
      <c r="L197" s="1109"/>
      <c r="M197" s="809"/>
      <c r="N197" s="826"/>
      <c r="O197" s="810"/>
      <c r="P197" s="827"/>
      <c r="Q197" s="810"/>
      <c r="R197" s="827"/>
      <c r="S197" s="810"/>
      <c r="T197" s="828"/>
      <c r="U197" s="810"/>
      <c r="V197" s="839" t="s">
        <v>4</v>
      </c>
      <c r="W197" s="812"/>
      <c r="X197" s="1711"/>
      <c r="Y197" s="810"/>
      <c r="Z197" s="1792"/>
      <c r="AA197" s="1713"/>
      <c r="AB197" s="790"/>
      <c r="AC197" s="790"/>
      <c r="AD197" s="790"/>
      <c r="AE197" s="790"/>
      <c r="AF197" s="790"/>
      <c r="AG197" s="790"/>
      <c r="AH197" s="790"/>
      <c r="AI197" s="790"/>
      <c r="AJ197" s="790"/>
      <c r="AK197" s="790"/>
      <c r="AL197" s="790"/>
      <c r="AM197" s="790"/>
      <c r="AN197" s="790"/>
      <c r="AO197" s="790"/>
      <c r="AP197" s="790"/>
      <c r="AQ197" s="790"/>
      <c r="AR197" s="790"/>
      <c r="AS197" s="790"/>
      <c r="AT197" s="790"/>
    </row>
    <row r="198" spans="1:46" s="789" customFormat="1" ht="14.85" customHeight="1">
      <c r="A198" s="1389" t="s">
        <v>406</v>
      </c>
      <c r="B198" s="960" t="s">
        <v>407</v>
      </c>
      <c r="C198" s="973" t="s">
        <v>408</v>
      </c>
      <c r="D198" s="962"/>
      <c r="E198" s="1093"/>
      <c r="F198" s="1093"/>
      <c r="G198" s="862">
        <v>0.2</v>
      </c>
      <c r="H198" s="1374">
        <v>2.35</v>
      </c>
      <c r="I198" s="863">
        <v>7</v>
      </c>
      <c r="J198" s="863"/>
      <c r="K198" s="863">
        <v>8585003270077</v>
      </c>
      <c r="L198" s="956">
        <v>1600</v>
      </c>
      <c r="M198" s="862">
        <v>1</v>
      </c>
      <c r="N198" s="865">
        <v>8584086070079</v>
      </c>
      <c r="O198" s="894">
        <v>6.9832434516390016</v>
      </c>
      <c r="P198" s="866"/>
      <c r="Q198" s="867"/>
      <c r="R198" s="853"/>
      <c r="S198" s="669"/>
      <c r="T198" s="870"/>
      <c r="U198" s="871">
        <v>0.01</v>
      </c>
      <c r="V198" s="899">
        <v>5039</v>
      </c>
      <c r="W198" s="873"/>
      <c r="X198" s="1827">
        <f t="shared" ref="X198:X261" si="14">J198*H198</f>
        <v>0</v>
      </c>
      <c r="Y198" s="1828">
        <f t="shared" ref="Y198:Y261" si="15">P198*O198</f>
        <v>0</v>
      </c>
      <c r="Z198" s="1829"/>
      <c r="AA198" s="1830">
        <f t="shared" ref="AA198:AA261" si="16">W198*V198</f>
        <v>0</v>
      </c>
      <c r="AB198" s="604"/>
      <c r="AC198" s="604"/>
      <c r="AD198" s="604"/>
      <c r="AE198" s="604"/>
      <c r="AF198" s="604"/>
      <c r="AG198" s="604"/>
      <c r="AH198" s="604"/>
      <c r="AI198" s="604"/>
      <c r="AJ198" s="604"/>
      <c r="AK198" s="604"/>
      <c r="AL198" s="604"/>
      <c r="AM198" s="604"/>
      <c r="AN198" s="604"/>
      <c r="AO198" s="604"/>
      <c r="AP198" s="604"/>
      <c r="AQ198" s="604"/>
      <c r="AR198" s="604"/>
      <c r="AS198" s="604"/>
      <c r="AT198" s="604"/>
    </row>
    <row r="199" spans="1:46" s="790" customFormat="1" ht="14.85" customHeight="1">
      <c r="A199" s="1014" t="s">
        <v>245</v>
      </c>
      <c r="B199" s="1015" t="s">
        <v>246</v>
      </c>
      <c r="C199" s="916" t="s">
        <v>408</v>
      </c>
      <c r="D199" s="415"/>
      <c r="E199" s="415"/>
      <c r="F199" s="442"/>
      <c r="G199" s="892">
        <v>0.2</v>
      </c>
      <c r="H199" s="116">
        <v>2.35</v>
      </c>
      <c r="I199" s="272">
        <v>7</v>
      </c>
      <c r="J199" s="930"/>
      <c r="K199" s="930">
        <v>8585003270084</v>
      </c>
      <c r="L199" s="931">
        <v>1600</v>
      </c>
      <c r="M199" s="120">
        <v>1</v>
      </c>
      <c r="N199" s="117">
        <v>8584086070086</v>
      </c>
      <c r="O199" s="129">
        <v>6.9832434516390016</v>
      </c>
      <c r="P199" s="926"/>
      <c r="Q199" s="123"/>
      <c r="R199" s="1110"/>
      <c r="S199" s="450"/>
      <c r="T199" s="970"/>
      <c r="U199" s="871">
        <v>0.01</v>
      </c>
      <c r="V199" s="1111">
        <v>5039</v>
      </c>
      <c r="W199" s="1026"/>
      <c r="X199" s="631">
        <f t="shared" si="14"/>
        <v>0</v>
      </c>
      <c r="Y199" s="1841">
        <f t="shared" si="15"/>
        <v>0</v>
      </c>
      <c r="Z199" s="1851"/>
      <c r="AA199" s="1863">
        <f t="shared" si="16"/>
        <v>0</v>
      </c>
    </row>
    <row r="200" spans="1:46" s="790" customFormat="1" ht="14.85" customHeight="1">
      <c r="A200" s="1014" t="s">
        <v>931</v>
      </c>
      <c r="B200" s="1015" t="s">
        <v>925</v>
      </c>
      <c r="C200" s="916" t="s">
        <v>408</v>
      </c>
      <c r="D200" s="415"/>
      <c r="E200" s="415"/>
      <c r="F200" s="1112"/>
      <c r="G200" s="892">
        <v>0.2</v>
      </c>
      <c r="H200" s="116">
        <v>2.35</v>
      </c>
      <c r="I200" s="272">
        <v>7</v>
      </c>
      <c r="J200" s="963"/>
      <c r="K200" s="1113">
        <v>8585003270022</v>
      </c>
      <c r="L200" s="931">
        <v>1600</v>
      </c>
      <c r="M200" s="120">
        <v>1</v>
      </c>
      <c r="N200" s="1113">
        <v>8584086070024</v>
      </c>
      <c r="O200" s="129">
        <v>6.9832434516390016</v>
      </c>
      <c r="P200" s="926"/>
      <c r="Q200" s="123"/>
      <c r="R200" s="1110"/>
      <c r="S200" s="450"/>
      <c r="T200" s="970"/>
      <c r="U200" s="871">
        <v>0.01</v>
      </c>
      <c r="V200" s="747">
        <v>5039</v>
      </c>
      <c r="W200" s="1026"/>
      <c r="X200" s="663">
        <f t="shared" si="14"/>
        <v>0</v>
      </c>
      <c r="Y200" s="1841">
        <f t="shared" si="15"/>
        <v>0</v>
      </c>
      <c r="Z200" s="1851"/>
      <c r="AA200" s="1863">
        <f t="shared" si="16"/>
        <v>0</v>
      </c>
    </row>
    <row r="201" spans="1:46" s="790" customFormat="1" ht="14.85" customHeight="1">
      <c r="A201" s="1014" t="s">
        <v>243</v>
      </c>
      <c r="B201" s="1015" t="s">
        <v>244</v>
      </c>
      <c r="C201" s="916" t="s">
        <v>411</v>
      </c>
      <c r="D201" s="415"/>
      <c r="E201" s="415"/>
      <c r="F201" s="415"/>
      <c r="G201" s="892">
        <v>0.2</v>
      </c>
      <c r="H201" s="116">
        <v>2.35</v>
      </c>
      <c r="I201" s="963">
        <v>7</v>
      </c>
      <c r="J201" s="963"/>
      <c r="K201" s="963">
        <v>8585003270060</v>
      </c>
      <c r="L201" s="964">
        <v>1600</v>
      </c>
      <c r="M201" s="120">
        <v>1</v>
      </c>
      <c r="N201" s="117">
        <v>8584086070062</v>
      </c>
      <c r="O201" s="129">
        <v>6.9832434516390016</v>
      </c>
      <c r="P201" s="926"/>
      <c r="Q201" s="123"/>
      <c r="R201" s="1110"/>
      <c r="S201" s="450"/>
      <c r="T201" s="970"/>
      <c r="U201" s="871">
        <v>0.01</v>
      </c>
      <c r="V201" s="1111">
        <v>5039</v>
      </c>
      <c r="W201" s="928"/>
      <c r="X201" s="663">
        <f t="shared" si="14"/>
        <v>0</v>
      </c>
      <c r="Y201" s="1841">
        <f t="shared" si="15"/>
        <v>0</v>
      </c>
      <c r="Z201" s="1851"/>
      <c r="AA201" s="1842">
        <f t="shared" si="16"/>
        <v>0</v>
      </c>
    </row>
    <row r="202" spans="1:46" s="790" customFormat="1" ht="14.85" customHeight="1">
      <c r="A202" s="1114" t="s">
        <v>412</v>
      </c>
      <c r="B202" s="352" t="s">
        <v>837</v>
      </c>
      <c r="C202" s="268" t="s">
        <v>411</v>
      </c>
      <c r="D202" s="269"/>
      <c r="E202" s="270"/>
      <c r="F202" s="270"/>
      <c r="G202" s="892">
        <v>0.2</v>
      </c>
      <c r="H202" s="116">
        <v>2.35</v>
      </c>
      <c r="I202" s="272">
        <v>7</v>
      </c>
      <c r="J202" s="930"/>
      <c r="K202" s="930">
        <v>8585003270091</v>
      </c>
      <c r="L202" s="119">
        <v>1600</v>
      </c>
      <c r="M202" s="120">
        <v>1</v>
      </c>
      <c r="N202" s="117">
        <v>8584086070093</v>
      </c>
      <c r="O202" s="129">
        <v>6.9832434516390016</v>
      </c>
      <c r="P202" s="926"/>
      <c r="Q202" s="123"/>
      <c r="R202" s="1110"/>
      <c r="S202" s="450"/>
      <c r="T202" s="970"/>
      <c r="U202" s="871">
        <v>0.01</v>
      </c>
      <c r="V202" s="409">
        <v>5039</v>
      </c>
      <c r="W202" s="928"/>
      <c r="X202" s="631">
        <f t="shared" si="14"/>
        <v>0</v>
      </c>
      <c r="Y202" s="1841">
        <f t="shared" si="15"/>
        <v>0</v>
      </c>
      <c r="Z202" s="1851"/>
      <c r="AA202" s="1842">
        <f t="shared" si="16"/>
        <v>0</v>
      </c>
    </row>
    <row r="203" spans="1:46" s="579" customFormat="1" ht="14.85" customHeight="1">
      <c r="A203" s="1115" t="s">
        <v>247</v>
      </c>
      <c r="B203" s="1116" t="s">
        <v>248</v>
      </c>
      <c r="C203" s="1117" t="s">
        <v>413</v>
      </c>
      <c r="D203" s="1118"/>
      <c r="E203" s="1118"/>
      <c r="F203" s="1119"/>
      <c r="G203" s="892">
        <v>0.2</v>
      </c>
      <c r="H203" s="116">
        <v>2.35</v>
      </c>
      <c r="I203" s="930">
        <v>7</v>
      </c>
      <c r="J203" s="930"/>
      <c r="K203" s="930">
        <v>8585003270107</v>
      </c>
      <c r="L203" s="931">
        <v>1600</v>
      </c>
      <c r="M203" s="923">
        <v>1</v>
      </c>
      <c r="N203" s="932">
        <v>8584086070109</v>
      </c>
      <c r="O203" s="632">
        <v>6.9832434516390016</v>
      </c>
      <c r="P203" s="1120"/>
      <c r="Q203" s="910"/>
      <c r="R203" s="911"/>
      <c r="S203" s="636"/>
      <c r="T203" s="1121"/>
      <c r="U203" s="871">
        <v>0.01</v>
      </c>
      <c r="V203" s="640">
        <v>5039</v>
      </c>
      <c r="W203" s="1122"/>
      <c r="X203" s="631">
        <f t="shared" si="14"/>
        <v>0</v>
      </c>
      <c r="Y203" s="1888">
        <f t="shared" si="15"/>
        <v>0</v>
      </c>
      <c r="Z203" s="1889"/>
      <c r="AA203" s="1890">
        <f t="shared" si="16"/>
        <v>0</v>
      </c>
    </row>
    <row r="204" spans="1:46" s="790" customFormat="1" ht="14.85" customHeight="1">
      <c r="A204" s="1115" t="s">
        <v>249</v>
      </c>
      <c r="B204" s="1116" t="s">
        <v>250</v>
      </c>
      <c r="C204" s="1117" t="s">
        <v>913</v>
      </c>
      <c r="D204" s="1118"/>
      <c r="E204" s="1118"/>
      <c r="F204" s="1119"/>
      <c r="G204" s="892">
        <v>0.2</v>
      </c>
      <c r="H204" s="116">
        <v>2.35</v>
      </c>
      <c r="I204" s="930">
        <v>7</v>
      </c>
      <c r="J204" s="930"/>
      <c r="K204" s="930">
        <v>8585003270114</v>
      </c>
      <c r="L204" s="931">
        <v>1600</v>
      </c>
      <c r="M204" s="923">
        <v>1</v>
      </c>
      <c r="N204" s="932">
        <v>8584086070116</v>
      </c>
      <c r="O204" s="632">
        <v>6.9832434516390016</v>
      </c>
      <c r="P204" s="1122"/>
      <c r="Q204" s="969"/>
      <c r="R204" s="911"/>
      <c r="S204" s="636"/>
      <c r="T204" s="1123"/>
      <c r="U204" s="871">
        <v>0.01</v>
      </c>
      <c r="V204" s="674">
        <v>5039</v>
      </c>
      <c r="W204" s="1393"/>
      <c r="X204" s="631">
        <f t="shared" si="14"/>
        <v>0</v>
      </c>
      <c r="Y204" s="1890">
        <f t="shared" si="15"/>
        <v>0</v>
      </c>
      <c r="Z204" s="1891"/>
      <c r="AA204" s="1892">
        <f t="shared" si="16"/>
        <v>0</v>
      </c>
    </row>
    <row r="205" spans="1:46" s="790" customFormat="1" ht="14.85" customHeight="1" thickBot="1">
      <c r="A205" s="1124" t="s">
        <v>414</v>
      </c>
      <c r="B205" s="1125" t="s">
        <v>1013</v>
      </c>
      <c r="C205" s="1126" t="s">
        <v>415</v>
      </c>
      <c r="D205" s="1127"/>
      <c r="E205" s="1127"/>
      <c r="F205" s="1128"/>
      <c r="G205" s="940">
        <v>0.4</v>
      </c>
      <c r="H205" s="1580">
        <v>0.77</v>
      </c>
      <c r="I205" s="1065">
        <v>2</v>
      </c>
      <c r="J205" s="1065"/>
      <c r="K205" s="1065">
        <v>8585003271012</v>
      </c>
      <c r="L205" s="1066">
        <v>1200</v>
      </c>
      <c r="M205" s="940">
        <v>5</v>
      </c>
      <c r="N205" s="941">
        <v>8584086071014</v>
      </c>
      <c r="O205" s="646">
        <v>3.5600848969140007</v>
      </c>
      <c r="P205" s="1129"/>
      <c r="Q205" s="1130"/>
      <c r="R205" s="887"/>
      <c r="S205" s="658"/>
      <c r="T205" s="1131"/>
      <c r="U205" s="940">
        <v>0.02</v>
      </c>
      <c r="V205" s="946">
        <v>449</v>
      </c>
      <c r="W205" s="1132"/>
      <c r="X205" s="644">
        <f t="shared" si="14"/>
        <v>0</v>
      </c>
      <c r="Y205" s="1893">
        <f t="shared" si="15"/>
        <v>0</v>
      </c>
      <c r="Z205" s="1894"/>
      <c r="AA205" s="1895">
        <f t="shared" si="16"/>
        <v>0</v>
      </c>
    </row>
    <row r="206" spans="1:46" s="791" customFormat="1" ht="14.85" customHeight="1" thickBot="1">
      <c r="A206" s="777"/>
      <c r="B206" s="651" t="s">
        <v>887</v>
      </c>
      <c r="C206" s="813"/>
      <c r="D206" s="813"/>
      <c r="E206" s="794"/>
      <c r="F206" s="794"/>
      <c r="G206" s="795"/>
      <c r="H206" s="82" t="s">
        <v>1129</v>
      </c>
      <c r="I206" s="783"/>
      <c r="J206" s="783"/>
      <c r="K206" s="783" t="str">
        <f>IF(A206=0," ",CONCATENATE("8590396",A206,"0",((CEILING((26+((VALUE(MID(A206,2,1)))+(VALUE(MID(A206,4,1)))))+(3*(14+((VALUE(MID(A206,1,1)))+(VALUE(MID(A206,3,1)))+"0"))),10))-((26+((VALUE(MID(A206,2,1)))+(VALUE(MID(A206,4,1)))))+(3*(14+((VALUE(MID(A206,1,1)))+(VALUE(MID(A206,3,1)))+"0")))))))</f>
        <v xml:space="preserve"> </v>
      </c>
      <c r="L206" s="784"/>
      <c r="M206" s="795"/>
      <c r="N206" s="783"/>
      <c r="O206" s="787"/>
      <c r="P206" s="798"/>
      <c r="Q206" s="787"/>
      <c r="R206" s="798"/>
      <c r="S206" s="787"/>
      <c r="T206" s="799"/>
      <c r="U206" s="787"/>
      <c r="V206" s="682" t="s">
        <v>4</v>
      </c>
      <c r="W206" s="788"/>
      <c r="X206" s="782"/>
      <c r="Y206" s="787"/>
      <c r="Z206" s="1748"/>
      <c r="AA206" s="1731"/>
      <c r="AB206" s="790"/>
      <c r="AC206" s="790"/>
      <c r="AD206" s="790"/>
      <c r="AE206" s="790"/>
      <c r="AF206" s="790"/>
      <c r="AG206" s="790"/>
      <c r="AH206" s="790"/>
      <c r="AI206" s="790"/>
      <c r="AJ206" s="790"/>
      <c r="AK206" s="790"/>
      <c r="AL206" s="790"/>
      <c r="AM206" s="790"/>
      <c r="AN206" s="790"/>
      <c r="AO206" s="790"/>
      <c r="AP206" s="790"/>
      <c r="AQ206" s="790"/>
      <c r="AR206" s="790"/>
      <c r="AS206" s="790"/>
      <c r="AT206" s="790"/>
    </row>
    <row r="207" spans="1:46" s="789" customFormat="1" ht="14.85" customHeight="1">
      <c r="A207" s="948" t="s">
        <v>410</v>
      </c>
      <c r="B207" s="1133" t="s">
        <v>402</v>
      </c>
      <c r="C207" s="1088" t="s">
        <v>102</v>
      </c>
      <c r="D207" s="1089"/>
      <c r="E207" s="1090"/>
      <c r="F207" s="1090"/>
      <c r="G207" s="953">
        <v>0.5</v>
      </c>
      <c r="H207" s="1374">
        <v>0.77</v>
      </c>
      <c r="I207" s="954">
        <v>2</v>
      </c>
      <c r="J207" s="954"/>
      <c r="K207" s="954">
        <v>8585003272026</v>
      </c>
      <c r="L207" s="956">
        <v>1200</v>
      </c>
      <c r="M207" s="1134">
        <v>10</v>
      </c>
      <c r="N207" s="1135">
        <v>8584086072028</v>
      </c>
      <c r="O207" s="1136">
        <v>2.9271809152404007</v>
      </c>
      <c r="P207" s="957"/>
      <c r="Q207" s="852"/>
      <c r="R207" s="853"/>
      <c r="S207" s="654"/>
      <c r="T207" s="1138"/>
      <c r="U207" s="1137">
        <v>0.2</v>
      </c>
      <c r="V207" s="1139">
        <v>223</v>
      </c>
      <c r="W207" s="959"/>
      <c r="X207" s="1896">
        <f t="shared" si="14"/>
        <v>0</v>
      </c>
      <c r="Y207" s="1847">
        <f t="shared" si="15"/>
        <v>0</v>
      </c>
      <c r="Z207" s="1897"/>
      <c r="AA207" s="1848">
        <f t="shared" si="16"/>
        <v>0</v>
      </c>
      <c r="AB207" s="604"/>
      <c r="AC207" s="604"/>
      <c r="AD207" s="604"/>
      <c r="AE207" s="604"/>
      <c r="AF207" s="604"/>
      <c r="AG207" s="604"/>
      <c r="AH207" s="604"/>
      <c r="AI207" s="604"/>
      <c r="AJ207" s="604"/>
      <c r="AK207" s="604"/>
      <c r="AL207" s="604"/>
      <c r="AM207" s="604"/>
      <c r="AN207" s="604"/>
      <c r="AO207" s="604"/>
      <c r="AP207" s="604"/>
      <c r="AQ207" s="604"/>
      <c r="AR207" s="604"/>
      <c r="AS207" s="604"/>
      <c r="AT207" s="604"/>
    </row>
    <row r="208" spans="1:46" s="791" customFormat="1" ht="14.85" customHeight="1">
      <c r="A208" s="900" t="s">
        <v>409</v>
      </c>
      <c r="B208" s="1007" t="s">
        <v>103</v>
      </c>
      <c r="C208" s="1140" t="s">
        <v>938</v>
      </c>
      <c r="D208" s="986"/>
      <c r="E208" s="987"/>
      <c r="F208" s="987"/>
      <c r="G208" s="923">
        <v>0.5</v>
      </c>
      <c r="H208" s="116">
        <v>0.77</v>
      </c>
      <c r="I208" s="988">
        <v>2</v>
      </c>
      <c r="J208" s="988"/>
      <c r="K208" s="1050">
        <v>8585003272095</v>
      </c>
      <c r="L208" s="919">
        <v>1200</v>
      </c>
      <c r="M208" s="1141">
        <v>10</v>
      </c>
      <c r="N208" s="1142">
        <v>8584086072097</v>
      </c>
      <c r="O208" s="1143">
        <v>2.7689549198220007</v>
      </c>
      <c r="P208" s="926"/>
      <c r="Q208" s="969"/>
      <c r="R208" s="911"/>
      <c r="S208" s="636"/>
      <c r="T208" s="914"/>
      <c r="U208" s="1052">
        <v>0.2</v>
      </c>
      <c r="V208" s="640">
        <v>196</v>
      </c>
      <c r="W208" s="909"/>
      <c r="X208" s="1855">
        <f t="shared" si="14"/>
        <v>0</v>
      </c>
      <c r="Y208" s="1841">
        <f t="shared" si="15"/>
        <v>0</v>
      </c>
      <c r="Z208" s="1839"/>
      <c r="AA208" s="1838">
        <f t="shared" si="16"/>
        <v>0</v>
      </c>
      <c r="AB208" s="790"/>
      <c r="AC208" s="790"/>
      <c r="AD208" s="790"/>
      <c r="AE208" s="790"/>
      <c r="AF208" s="790"/>
      <c r="AG208" s="790"/>
      <c r="AH208" s="790"/>
      <c r="AI208" s="790"/>
      <c r="AJ208" s="790"/>
      <c r="AK208" s="790"/>
      <c r="AL208" s="790"/>
      <c r="AM208" s="790"/>
      <c r="AN208" s="790"/>
      <c r="AO208" s="790"/>
      <c r="AP208" s="790"/>
      <c r="AQ208" s="790"/>
      <c r="AR208" s="790"/>
      <c r="AS208" s="790"/>
      <c r="AT208" s="790"/>
    </row>
    <row r="209" spans="1:46" s="791" customFormat="1" ht="14.85" customHeight="1">
      <c r="A209" s="1389" t="s">
        <v>426</v>
      </c>
      <c r="B209" s="1144" t="s">
        <v>403</v>
      </c>
      <c r="C209" s="1140" t="s">
        <v>939</v>
      </c>
      <c r="D209" s="1145"/>
      <c r="E209" s="1146"/>
      <c r="F209" s="1146"/>
      <c r="G209" s="923">
        <v>0.5</v>
      </c>
      <c r="H209" s="116">
        <v>0.77</v>
      </c>
      <c r="I209" s="963">
        <v>2</v>
      </c>
      <c r="J209" s="963"/>
      <c r="K209" s="1147">
        <v>8585003272064</v>
      </c>
      <c r="L209" s="1148">
        <v>1200</v>
      </c>
      <c r="M209" s="1149">
        <v>10</v>
      </c>
      <c r="N209" s="1150">
        <v>8584086072066</v>
      </c>
      <c r="O209" s="1143">
        <v>2.7689549198220007</v>
      </c>
      <c r="P209" s="926"/>
      <c r="Q209" s="967"/>
      <c r="R209" s="868"/>
      <c r="S209" s="669"/>
      <c r="T209" s="870"/>
      <c r="U209" s="1151">
        <v>0.2</v>
      </c>
      <c r="V209" s="1153">
        <v>196</v>
      </c>
      <c r="W209" s="1154"/>
      <c r="X209" s="663">
        <f t="shared" si="14"/>
        <v>0</v>
      </c>
      <c r="Y209" s="1841">
        <f t="shared" si="15"/>
        <v>0</v>
      </c>
      <c r="Z209" s="1829"/>
      <c r="AA209" s="1898">
        <f t="shared" si="16"/>
        <v>0</v>
      </c>
      <c r="AB209" s="790"/>
      <c r="AC209" s="790"/>
      <c r="AD209" s="790"/>
      <c r="AE209" s="790"/>
      <c r="AF209" s="790"/>
      <c r="AG209" s="790"/>
      <c r="AH209" s="790"/>
      <c r="AI209" s="790"/>
      <c r="AJ209" s="790"/>
      <c r="AK209" s="790"/>
      <c r="AL209" s="790"/>
      <c r="AM209" s="790"/>
      <c r="AN209" s="790"/>
      <c r="AO209" s="790"/>
      <c r="AP209" s="790"/>
      <c r="AQ209" s="790"/>
      <c r="AR209" s="790"/>
      <c r="AS209" s="790"/>
      <c r="AT209" s="790"/>
    </row>
    <row r="210" spans="1:46" s="791" customFormat="1" ht="14.85" customHeight="1">
      <c r="A210" s="1389" t="s">
        <v>427</v>
      </c>
      <c r="B210" s="960" t="s">
        <v>404</v>
      </c>
      <c r="C210" s="1140" t="s">
        <v>940</v>
      </c>
      <c r="D210" s="962"/>
      <c r="E210" s="1093"/>
      <c r="F210" s="1093"/>
      <c r="G210" s="923">
        <v>0.5</v>
      </c>
      <c r="H210" s="116">
        <v>0.77</v>
      </c>
      <c r="I210" s="963">
        <v>2</v>
      </c>
      <c r="J210" s="963"/>
      <c r="K210" s="963">
        <v>8585003272101</v>
      </c>
      <c r="L210" s="931">
        <v>1200</v>
      </c>
      <c r="M210" s="1155">
        <v>10</v>
      </c>
      <c r="N210" s="1156">
        <v>8584086072103</v>
      </c>
      <c r="O210" s="1143">
        <v>2.7689549198220007</v>
      </c>
      <c r="P210" s="896"/>
      <c r="Q210" s="967"/>
      <c r="R210" s="868"/>
      <c r="S210" s="669"/>
      <c r="T210" s="870"/>
      <c r="U210" s="895">
        <v>0.2</v>
      </c>
      <c r="V210" s="674">
        <v>196</v>
      </c>
      <c r="W210" s="873"/>
      <c r="X210" s="663">
        <f t="shared" si="14"/>
        <v>0</v>
      </c>
      <c r="Y210" s="1835">
        <f t="shared" si="15"/>
        <v>0</v>
      </c>
      <c r="Z210" s="1829"/>
      <c r="AA210" s="1830">
        <f t="shared" si="16"/>
        <v>0</v>
      </c>
      <c r="AB210" s="790"/>
      <c r="AC210" s="790"/>
      <c r="AD210" s="790"/>
      <c r="AE210" s="790"/>
      <c r="AF210" s="790"/>
      <c r="AG210" s="790"/>
      <c r="AH210" s="790"/>
      <c r="AI210" s="790"/>
      <c r="AJ210" s="790"/>
      <c r="AK210" s="790"/>
      <c r="AL210" s="790"/>
      <c r="AM210" s="790"/>
      <c r="AN210" s="790"/>
      <c r="AO210" s="790"/>
      <c r="AP210" s="790"/>
      <c r="AQ210" s="790"/>
      <c r="AR210" s="790"/>
      <c r="AS210" s="790"/>
      <c r="AT210" s="790"/>
    </row>
    <row r="211" spans="1:46" s="791" customFormat="1" ht="14.85" customHeight="1" thickBot="1">
      <c r="A211" s="875" t="s">
        <v>428</v>
      </c>
      <c r="B211" s="1064" t="s">
        <v>405</v>
      </c>
      <c r="C211" s="1157" t="s">
        <v>940</v>
      </c>
      <c r="D211" s="141"/>
      <c r="E211" s="141"/>
      <c r="F211" s="551"/>
      <c r="G211" s="940">
        <v>0.5</v>
      </c>
      <c r="H211" s="1580">
        <v>0.77</v>
      </c>
      <c r="I211" s="1065">
        <v>2</v>
      </c>
      <c r="J211" s="1065"/>
      <c r="K211" s="1158">
        <v>8585003272118</v>
      </c>
      <c r="L211" s="1066">
        <v>1200</v>
      </c>
      <c r="M211" s="1159">
        <v>10</v>
      </c>
      <c r="N211" s="1160">
        <v>8584086072110</v>
      </c>
      <c r="O211" s="1161">
        <v>2.7689549198220007</v>
      </c>
      <c r="P211" s="1162"/>
      <c r="Q211" s="886"/>
      <c r="R211" s="887"/>
      <c r="S211" s="658"/>
      <c r="T211" s="889"/>
      <c r="U211" s="1163">
        <v>0.2</v>
      </c>
      <c r="V211" s="650">
        <v>196</v>
      </c>
      <c r="W211" s="1164"/>
      <c r="X211" s="644">
        <f t="shared" si="14"/>
        <v>0</v>
      </c>
      <c r="Y211" s="1899">
        <f t="shared" si="15"/>
        <v>0</v>
      </c>
      <c r="Z211" s="1833"/>
      <c r="AA211" s="1900">
        <f t="shared" si="16"/>
        <v>0</v>
      </c>
      <c r="AB211" s="790"/>
      <c r="AC211" s="790"/>
      <c r="AD211" s="790"/>
      <c r="AE211" s="790"/>
      <c r="AF211" s="790"/>
      <c r="AG211" s="790"/>
      <c r="AH211" s="790"/>
      <c r="AI211" s="790"/>
      <c r="AJ211" s="790"/>
      <c r="AK211" s="790"/>
      <c r="AL211" s="790"/>
      <c r="AM211" s="790"/>
      <c r="AN211" s="790"/>
      <c r="AO211" s="790"/>
      <c r="AP211" s="790"/>
      <c r="AQ211" s="790"/>
      <c r="AR211" s="790"/>
      <c r="AS211" s="790"/>
      <c r="AT211" s="790"/>
    </row>
    <row r="212" spans="1:46" s="791" customFormat="1" ht="14.85" customHeight="1" thickBot="1">
      <c r="A212" s="777"/>
      <c r="B212" s="651" t="s">
        <v>416</v>
      </c>
      <c r="C212" s="813"/>
      <c r="D212" s="813"/>
      <c r="E212" s="794"/>
      <c r="F212" s="794"/>
      <c r="G212" s="795"/>
      <c r="H212" s="82" t="s">
        <v>1129</v>
      </c>
      <c r="I212" s="783"/>
      <c r="J212" s="783"/>
      <c r="K212" s="783"/>
      <c r="L212" s="784"/>
      <c r="M212" s="795"/>
      <c r="N212" s="783"/>
      <c r="O212" s="787"/>
      <c r="P212" s="798"/>
      <c r="Q212" s="787"/>
      <c r="R212" s="798"/>
      <c r="S212" s="787"/>
      <c r="T212" s="799"/>
      <c r="U212" s="787"/>
      <c r="V212" s="839" t="s">
        <v>4</v>
      </c>
      <c r="W212" s="788"/>
      <c r="X212" s="782"/>
      <c r="Y212" s="787"/>
      <c r="Z212" s="1748"/>
      <c r="AA212" s="1731"/>
      <c r="AB212" s="790"/>
      <c r="AC212" s="790"/>
      <c r="AD212" s="790"/>
      <c r="AE212" s="790"/>
      <c r="AF212" s="790"/>
      <c r="AG212" s="790"/>
      <c r="AH212" s="790"/>
      <c r="AI212" s="790"/>
      <c r="AJ212" s="790"/>
      <c r="AK212" s="790"/>
      <c r="AL212" s="790"/>
      <c r="AM212" s="790"/>
      <c r="AN212" s="790"/>
      <c r="AO212" s="790"/>
      <c r="AP212" s="790"/>
      <c r="AQ212" s="790"/>
      <c r="AR212" s="790"/>
      <c r="AS212" s="790"/>
      <c r="AT212" s="790"/>
    </row>
    <row r="213" spans="1:46" s="789" customFormat="1" ht="14.85" customHeight="1">
      <c r="A213" s="948" t="s">
        <v>423</v>
      </c>
      <c r="B213" s="1133" t="s">
        <v>417</v>
      </c>
      <c r="C213" s="1088" t="s">
        <v>420</v>
      </c>
      <c r="D213" s="1089"/>
      <c r="E213" s="1090"/>
      <c r="F213" s="1090"/>
      <c r="G213" s="953">
        <v>0.2</v>
      </c>
      <c r="H213" s="97">
        <v>1.18</v>
      </c>
      <c r="I213" s="954">
        <v>4</v>
      </c>
      <c r="J213" s="955"/>
      <c r="K213" s="1165">
        <v>8585003273214</v>
      </c>
      <c r="L213" s="956">
        <v>1600</v>
      </c>
      <c r="M213" s="852"/>
      <c r="N213" s="1166"/>
      <c r="O213" s="854"/>
      <c r="P213" s="1167"/>
      <c r="Q213" s="958"/>
      <c r="R213" s="853"/>
      <c r="S213" s="654"/>
      <c r="T213" s="1138"/>
      <c r="U213" s="856">
        <v>0.05</v>
      </c>
      <c r="V213" s="627">
        <v>2018</v>
      </c>
      <c r="W213" s="1168"/>
      <c r="X213" s="1846">
        <f t="shared" si="14"/>
        <v>0</v>
      </c>
      <c r="Y213" s="854"/>
      <c r="Z213" s="1897"/>
      <c r="AA213" s="1901">
        <f t="shared" si="16"/>
        <v>0</v>
      </c>
      <c r="AB213" s="604"/>
      <c r="AC213" s="604"/>
      <c r="AD213" s="604"/>
      <c r="AE213" s="604"/>
      <c r="AF213" s="604"/>
      <c r="AG213" s="604"/>
      <c r="AH213" s="604"/>
      <c r="AI213" s="604"/>
      <c r="AJ213" s="604"/>
      <c r="AK213" s="604"/>
      <c r="AL213" s="604"/>
      <c r="AM213" s="604"/>
      <c r="AN213" s="604"/>
      <c r="AO213" s="604"/>
      <c r="AP213" s="604"/>
      <c r="AQ213" s="604"/>
      <c r="AR213" s="604"/>
      <c r="AS213" s="604"/>
      <c r="AT213" s="604"/>
    </row>
    <row r="214" spans="1:46" s="790" customFormat="1" ht="14.85" customHeight="1">
      <c r="A214" s="900" t="s">
        <v>424</v>
      </c>
      <c r="B214" s="1169" t="s">
        <v>418</v>
      </c>
      <c r="C214" s="916" t="s">
        <v>421</v>
      </c>
      <c r="D214" s="917"/>
      <c r="E214" s="918"/>
      <c r="F214" s="918"/>
      <c r="G214" s="905">
        <v>0.2</v>
      </c>
      <c r="H214" s="1581">
        <v>1.18</v>
      </c>
      <c r="I214" s="920">
        <v>4</v>
      </c>
      <c r="J214" s="920"/>
      <c r="K214" s="1011">
        <v>8585003273313</v>
      </c>
      <c r="L214" s="919">
        <v>1600</v>
      </c>
      <c r="M214" s="913"/>
      <c r="N214" s="1067"/>
      <c r="O214" s="636"/>
      <c r="P214" s="1170"/>
      <c r="Q214" s="910"/>
      <c r="R214" s="911"/>
      <c r="S214" s="636"/>
      <c r="T214" s="914"/>
      <c r="U214" s="908">
        <v>0.05</v>
      </c>
      <c r="V214" s="640">
        <v>2018</v>
      </c>
      <c r="W214" s="928"/>
      <c r="X214" s="1860">
        <f t="shared" si="14"/>
        <v>0</v>
      </c>
      <c r="Y214" s="912"/>
      <c r="Z214" s="1839"/>
      <c r="AA214" s="1842">
        <f t="shared" si="16"/>
        <v>0</v>
      </c>
    </row>
    <row r="215" spans="1:46" s="790" customFormat="1" ht="14.85" customHeight="1" thickBot="1">
      <c r="A215" s="1575" t="s">
        <v>425</v>
      </c>
      <c r="B215" s="1586" t="s">
        <v>419</v>
      </c>
      <c r="C215" s="1576" t="s">
        <v>422</v>
      </c>
      <c r="D215" s="1577"/>
      <c r="E215" s="995"/>
      <c r="F215" s="995"/>
      <c r="G215" s="1033">
        <v>0.2</v>
      </c>
      <c r="H215" s="744">
        <v>1.18</v>
      </c>
      <c r="I215" s="1034">
        <v>4</v>
      </c>
      <c r="J215" s="1034"/>
      <c r="K215" s="1175">
        <v>8585003273016</v>
      </c>
      <c r="L215" s="1055">
        <v>1600</v>
      </c>
      <c r="M215" s="1038"/>
      <c r="N215" s="1176"/>
      <c r="O215" s="701"/>
      <c r="P215" s="1589"/>
      <c r="Q215" s="1102"/>
      <c r="R215" s="887"/>
      <c r="S215" s="701"/>
      <c r="T215" s="1105"/>
      <c r="U215" s="1024">
        <v>0.05</v>
      </c>
      <c r="V215" s="872">
        <v>2018</v>
      </c>
      <c r="W215" s="1026"/>
      <c r="X215" s="1902">
        <f t="shared" si="14"/>
        <v>0</v>
      </c>
      <c r="Y215" s="1104"/>
      <c r="Z215" s="1881"/>
      <c r="AA215" s="1863">
        <f t="shared" si="16"/>
        <v>0</v>
      </c>
    </row>
    <row r="216" spans="1:46" s="790" customFormat="1" ht="14.85" customHeight="1" thickBot="1">
      <c r="A216" s="875" t="s">
        <v>1083</v>
      </c>
      <c r="B216" s="1171" t="s">
        <v>1078</v>
      </c>
      <c r="C216" s="2042" t="s">
        <v>1115</v>
      </c>
      <c r="D216" s="2043"/>
      <c r="E216" s="2043"/>
      <c r="F216" s="2043"/>
      <c r="G216" s="1590" t="s">
        <v>1086</v>
      </c>
      <c r="H216" s="135">
        <v>2.63</v>
      </c>
      <c r="I216" s="882">
        <v>8</v>
      </c>
      <c r="J216" s="882"/>
      <c r="K216" s="826"/>
      <c r="L216" s="883"/>
      <c r="M216" s="657"/>
      <c r="N216" s="1587"/>
      <c r="O216" s="658"/>
      <c r="P216" s="1177"/>
      <c r="Q216" s="657"/>
      <c r="R216" s="1588"/>
      <c r="S216" s="658"/>
      <c r="T216" s="1177"/>
      <c r="U216" s="657"/>
      <c r="V216" s="1279"/>
      <c r="W216" s="1325"/>
      <c r="X216" s="1831">
        <f t="shared" si="14"/>
        <v>0</v>
      </c>
      <c r="Y216" s="1253"/>
      <c r="Z216" s="1253"/>
      <c r="AA216" s="659"/>
    </row>
    <row r="217" spans="1:46" s="791" customFormat="1" ht="14.85" customHeight="1" thickBot="1">
      <c r="A217" s="806"/>
      <c r="B217" s="683" t="s">
        <v>104</v>
      </c>
      <c r="C217" s="807"/>
      <c r="D217" s="807"/>
      <c r="E217" s="808"/>
      <c r="F217" s="808"/>
      <c r="G217" s="809"/>
      <c r="H217" s="82" t="s">
        <v>1129</v>
      </c>
      <c r="I217" s="826"/>
      <c r="J217" s="826"/>
      <c r="K217" s="826"/>
      <c r="L217" s="805"/>
      <c r="M217" s="809"/>
      <c r="N217" s="826"/>
      <c r="O217" s="810"/>
      <c r="P217" s="827"/>
      <c r="Q217" s="810"/>
      <c r="R217" s="827"/>
      <c r="S217" s="810"/>
      <c r="T217" s="828"/>
      <c r="U217" s="810"/>
      <c r="V217" s="839" t="s">
        <v>4</v>
      </c>
      <c r="W217" s="812"/>
      <c r="X217" s="1711"/>
      <c r="Y217" s="810"/>
      <c r="Z217" s="1792"/>
      <c r="AA217" s="1713"/>
      <c r="AB217" s="790"/>
      <c r="AC217" s="790"/>
      <c r="AD217" s="790"/>
      <c r="AE217" s="790"/>
      <c r="AF217" s="790"/>
      <c r="AG217" s="790"/>
      <c r="AH217" s="790"/>
      <c r="AI217" s="790"/>
      <c r="AJ217" s="790"/>
      <c r="AK217" s="790"/>
      <c r="AL217" s="790"/>
      <c r="AM217" s="790"/>
      <c r="AN217" s="790"/>
      <c r="AO217" s="790"/>
      <c r="AP217" s="790"/>
      <c r="AQ217" s="790"/>
      <c r="AR217" s="790"/>
      <c r="AS217" s="790"/>
      <c r="AT217" s="790"/>
    </row>
    <row r="218" spans="1:46" s="789" customFormat="1" ht="14.85" customHeight="1">
      <c r="A218" s="1389">
        <v>3301</v>
      </c>
      <c r="B218" s="960" t="s">
        <v>105</v>
      </c>
      <c r="C218" s="1354" t="s">
        <v>156</v>
      </c>
      <c r="D218" s="1355"/>
      <c r="E218" s="1093"/>
      <c r="F218" s="1093"/>
      <c r="G218" s="862">
        <v>4</v>
      </c>
      <c r="H218" s="1374">
        <v>0.95</v>
      </c>
      <c r="I218" s="863">
        <v>3</v>
      </c>
      <c r="J218" s="863"/>
      <c r="K218" s="863">
        <v>8585003275126</v>
      </c>
      <c r="L218" s="893">
        <v>600</v>
      </c>
      <c r="M218" s="867"/>
      <c r="N218" s="1186"/>
      <c r="O218" s="1356"/>
      <c r="P218" s="1203"/>
      <c r="Q218" s="867"/>
      <c r="R218" s="868"/>
      <c r="S218" s="669"/>
      <c r="T218" s="870"/>
      <c r="U218" s="1151">
        <v>0.5</v>
      </c>
      <c r="V218" s="674">
        <v>92.8</v>
      </c>
      <c r="W218" s="1154"/>
      <c r="X218" s="1827">
        <f t="shared" si="14"/>
        <v>0</v>
      </c>
      <c r="Y218" s="1903"/>
      <c r="Z218" s="1829"/>
      <c r="AA218" s="1898">
        <f t="shared" si="16"/>
        <v>0</v>
      </c>
      <c r="AB218" s="604"/>
      <c r="AC218" s="604"/>
      <c r="AD218" s="604"/>
      <c r="AE218" s="604"/>
      <c r="AF218" s="604"/>
      <c r="AG218" s="604"/>
      <c r="AH218" s="604"/>
      <c r="AI218" s="604"/>
      <c r="AJ218" s="604"/>
      <c r="AK218" s="604"/>
      <c r="AL218" s="604"/>
      <c r="AM218" s="604"/>
      <c r="AN218" s="604"/>
      <c r="AO218" s="604"/>
      <c r="AP218" s="604"/>
      <c r="AQ218" s="604"/>
      <c r="AR218" s="604"/>
      <c r="AS218" s="604"/>
      <c r="AT218" s="604"/>
    </row>
    <row r="219" spans="1:46" s="791" customFormat="1" ht="14.85" customHeight="1">
      <c r="A219" s="900">
        <v>3302</v>
      </c>
      <c r="B219" s="1007" t="s">
        <v>106</v>
      </c>
      <c r="C219" s="985" t="s">
        <v>225</v>
      </c>
      <c r="D219" s="986"/>
      <c r="E219" s="987"/>
      <c r="F219" s="987"/>
      <c r="G219" s="905">
        <v>3</v>
      </c>
      <c r="H219" s="116">
        <v>0.77</v>
      </c>
      <c r="I219" s="1050">
        <v>2</v>
      </c>
      <c r="J219" s="1050"/>
      <c r="K219" s="1050">
        <v>8585003276017</v>
      </c>
      <c r="L219" s="919">
        <v>600</v>
      </c>
      <c r="M219" s="923">
        <v>30</v>
      </c>
      <c r="N219" s="932">
        <v>8584086076019</v>
      </c>
      <c r="O219" s="989">
        <v>1.9987827548832002</v>
      </c>
      <c r="P219" s="1179"/>
      <c r="Q219" s="910"/>
      <c r="R219" s="911"/>
      <c r="S219" s="636"/>
      <c r="T219" s="914"/>
      <c r="U219" s="990">
        <v>0.5</v>
      </c>
      <c r="V219" s="640">
        <v>28.3</v>
      </c>
      <c r="W219" s="1394"/>
      <c r="X219" s="1886">
        <f t="shared" si="14"/>
        <v>0</v>
      </c>
      <c r="Y219" s="989">
        <f t="shared" si="15"/>
        <v>0</v>
      </c>
      <c r="Z219" s="1839"/>
      <c r="AA219" s="1904">
        <f t="shared" si="16"/>
        <v>0</v>
      </c>
      <c r="AB219" s="790"/>
      <c r="AC219" s="790"/>
      <c r="AD219" s="790"/>
      <c r="AE219" s="790"/>
      <c r="AF219" s="790"/>
      <c r="AG219" s="790"/>
      <c r="AH219" s="790"/>
      <c r="AI219" s="790"/>
      <c r="AJ219" s="790"/>
      <c r="AK219" s="790"/>
      <c r="AL219" s="790"/>
      <c r="AM219" s="790"/>
      <c r="AN219" s="790"/>
      <c r="AO219" s="790"/>
      <c r="AP219" s="790"/>
      <c r="AQ219" s="790"/>
      <c r="AR219" s="790"/>
      <c r="AS219" s="790"/>
      <c r="AT219" s="790"/>
    </row>
    <row r="220" spans="1:46" s="791" customFormat="1" ht="14.85" customHeight="1">
      <c r="A220" s="900" t="s">
        <v>107</v>
      </c>
      <c r="B220" s="1007" t="s">
        <v>108</v>
      </c>
      <c r="C220" s="985" t="s">
        <v>109</v>
      </c>
      <c r="D220" s="986"/>
      <c r="E220" s="987"/>
      <c r="F220" s="987"/>
      <c r="G220" s="905">
        <v>4.5</v>
      </c>
      <c r="H220" s="116">
        <v>0.77</v>
      </c>
      <c r="I220" s="1050">
        <v>2</v>
      </c>
      <c r="J220" s="1050"/>
      <c r="K220" s="1050">
        <v>8585003277014</v>
      </c>
      <c r="L220" s="919">
        <v>600</v>
      </c>
      <c r="M220" s="910"/>
      <c r="N220" s="1067"/>
      <c r="O220" s="1068"/>
      <c r="P220" s="1180"/>
      <c r="Q220" s="910"/>
      <c r="R220" s="911"/>
      <c r="S220" s="636"/>
      <c r="T220" s="914"/>
      <c r="U220" s="1048">
        <v>0.5</v>
      </c>
      <c r="V220" s="1153">
        <v>24.7</v>
      </c>
      <c r="W220" s="1395"/>
      <c r="X220" s="1886">
        <f t="shared" si="14"/>
        <v>0</v>
      </c>
      <c r="Y220" s="1068"/>
      <c r="Z220" s="1839"/>
      <c r="AA220" s="1905">
        <f t="shared" si="16"/>
        <v>0</v>
      </c>
      <c r="AB220" s="790"/>
      <c r="AC220" s="790"/>
      <c r="AD220" s="790"/>
      <c r="AE220" s="790"/>
      <c r="AF220" s="790"/>
      <c r="AG220" s="790"/>
      <c r="AH220" s="790"/>
      <c r="AI220" s="790"/>
      <c r="AJ220" s="790"/>
      <c r="AK220" s="790"/>
      <c r="AL220" s="790"/>
      <c r="AM220" s="790"/>
      <c r="AN220" s="790"/>
      <c r="AO220" s="790"/>
      <c r="AP220" s="790"/>
      <c r="AQ220" s="790"/>
      <c r="AR220" s="790"/>
      <c r="AS220" s="790"/>
      <c r="AT220" s="790"/>
    </row>
    <row r="221" spans="1:46" s="791" customFormat="1" ht="14.25" customHeight="1" thickBot="1">
      <c r="A221" s="875" t="s">
        <v>167</v>
      </c>
      <c r="B221" s="1064" t="s">
        <v>200</v>
      </c>
      <c r="C221" s="2042" t="s">
        <v>168</v>
      </c>
      <c r="D221" s="2043"/>
      <c r="E221" s="1174"/>
      <c r="F221" s="1181"/>
      <c r="G221" s="940">
        <v>4.5</v>
      </c>
      <c r="H221" s="1580">
        <v>0.77</v>
      </c>
      <c r="I221" s="1065">
        <v>2</v>
      </c>
      <c r="J221" s="1065"/>
      <c r="K221" s="882">
        <v>8585003278028</v>
      </c>
      <c r="L221" s="1032">
        <v>600</v>
      </c>
      <c r="M221" s="886"/>
      <c r="N221" s="1176"/>
      <c r="O221" s="658"/>
      <c r="P221" s="1178"/>
      <c r="Q221" s="886"/>
      <c r="R221" s="887"/>
      <c r="S221" s="658"/>
      <c r="T221" s="889"/>
      <c r="U221" s="1182">
        <v>0.5</v>
      </c>
      <c r="V221" s="1183">
        <v>27</v>
      </c>
      <c r="W221" s="1184"/>
      <c r="X221" s="644">
        <f t="shared" si="14"/>
        <v>0</v>
      </c>
      <c r="Y221" s="1906"/>
      <c r="Z221" s="1833"/>
      <c r="AA221" s="1907">
        <f t="shared" si="16"/>
        <v>0</v>
      </c>
      <c r="AB221" s="790"/>
      <c r="AC221" s="790"/>
      <c r="AD221" s="790"/>
      <c r="AE221" s="790"/>
      <c r="AF221" s="790"/>
      <c r="AG221" s="790"/>
      <c r="AH221" s="790"/>
      <c r="AI221" s="790"/>
      <c r="AJ221" s="790"/>
      <c r="AK221" s="790"/>
      <c r="AL221" s="790"/>
      <c r="AM221" s="790"/>
      <c r="AN221" s="790"/>
      <c r="AO221" s="790"/>
      <c r="AP221" s="790"/>
      <c r="AQ221" s="790"/>
      <c r="AR221" s="790"/>
      <c r="AS221" s="790"/>
      <c r="AT221" s="790"/>
    </row>
    <row r="222" spans="1:46" s="791" customFormat="1" ht="14.85" customHeight="1" thickBot="1">
      <c r="A222" s="777"/>
      <c r="B222" s="651" t="s">
        <v>110</v>
      </c>
      <c r="C222" s="813"/>
      <c r="D222" s="813"/>
      <c r="E222" s="794"/>
      <c r="F222" s="794"/>
      <c r="G222" s="795"/>
      <c r="H222" s="82" t="s">
        <v>1129</v>
      </c>
      <c r="I222" s="783"/>
      <c r="J222" s="783"/>
      <c r="K222" s="804"/>
      <c r="L222" s="784"/>
      <c r="M222" s="795"/>
      <c r="N222" s="783"/>
      <c r="O222" s="787"/>
      <c r="P222" s="798"/>
      <c r="Q222" s="787"/>
      <c r="R222" s="798"/>
      <c r="S222" s="787"/>
      <c r="T222" s="799"/>
      <c r="U222" s="787"/>
      <c r="V222" s="682" t="s">
        <v>4</v>
      </c>
      <c r="W222" s="788"/>
      <c r="X222" s="782"/>
      <c r="Y222" s="787"/>
      <c r="Z222" s="1748"/>
      <c r="AA222" s="1731"/>
      <c r="AB222" s="790"/>
      <c r="AC222" s="790"/>
      <c r="AD222" s="790"/>
      <c r="AE222" s="790"/>
      <c r="AF222" s="790"/>
      <c r="AG222" s="790"/>
      <c r="AH222" s="790"/>
      <c r="AI222" s="790"/>
      <c r="AJ222" s="790"/>
      <c r="AK222" s="790"/>
      <c r="AL222" s="790"/>
      <c r="AM222" s="790"/>
      <c r="AN222" s="790"/>
      <c r="AO222" s="790"/>
      <c r="AP222" s="790"/>
      <c r="AQ222" s="790"/>
      <c r="AR222" s="790"/>
      <c r="AS222" s="790"/>
      <c r="AT222" s="790"/>
    </row>
    <row r="223" spans="1:46" s="789" customFormat="1" ht="14.85" customHeight="1">
      <c r="A223" s="948">
        <v>3409</v>
      </c>
      <c r="B223" s="1133" t="s">
        <v>114</v>
      </c>
      <c r="C223" s="1088" t="s">
        <v>436</v>
      </c>
      <c r="D223" s="1089"/>
      <c r="E223" s="1090"/>
      <c r="F223" s="1090"/>
      <c r="G223" s="953">
        <v>5</v>
      </c>
      <c r="H223" s="1374">
        <v>0.77</v>
      </c>
      <c r="I223" s="954">
        <v>2</v>
      </c>
      <c r="J223" s="954"/>
      <c r="K223" s="954">
        <v>8585003279018</v>
      </c>
      <c r="L223" s="956">
        <v>600</v>
      </c>
      <c r="M223" s="953">
        <v>30</v>
      </c>
      <c r="N223" s="955">
        <v>8584086079010</v>
      </c>
      <c r="O223" s="1185">
        <v>1.7989044793948803</v>
      </c>
      <c r="P223" s="957"/>
      <c r="Q223" s="958"/>
      <c r="R223" s="853"/>
      <c r="S223" s="654"/>
      <c r="T223" s="1138"/>
      <c r="U223" s="1137">
        <v>1</v>
      </c>
      <c r="V223" s="1139">
        <v>22.9</v>
      </c>
      <c r="W223" s="959"/>
      <c r="X223" s="1896">
        <f t="shared" si="14"/>
        <v>0</v>
      </c>
      <c r="Y223" s="1847">
        <f t="shared" si="15"/>
        <v>0</v>
      </c>
      <c r="Z223" s="1897"/>
      <c r="AA223" s="1848">
        <f t="shared" si="16"/>
        <v>0</v>
      </c>
      <c r="AB223" s="604"/>
      <c r="AC223" s="604"/>
      <c r="AD223" s="604"/>
      <c r="AE223" s="604"/>
      <c r="AF223" s="604"/>
      <c r="AG223" s="604"/>
      <c r="AH223" s="604"/>
      <c r="AI223" s="604"/>
      <c r="AJ223" s="604"/>
      <c r="AK223" s="604"/>
      <c r="AL223" s="604"/>
      <c r="AM223" s="604"/>
      <c r="AN223" s="604"/>
      <c r="AO223" s="604"/>
      <c r="AP223" s="604"/>
      <c r="AQ223" s="604"/>
      <c r="AR223" s="604"/>
      <c r="AS223" s="604"/>
      <c r="AT223" s="604"/>
    </row>
    <row r="224" spans="1:46" s="1023" customFormat="1" ht="14.85" customHeight="1">
      <c r="A224" s="900" t="s">
        <v>435</v>
      </c>
      <c r="B224" s="901" t="s">
        <v>429</v>
      </c>
      <c r="C224" s="916" t="s">
        <v>438</v>
      </c>
      <c r="D224" s="917"/>
      <c r="E224" s="918"/>
      <c r="F224" s="918"/>
      <c r="G224" s="905">
        <v>5</v>
      </c>
      <c r="H224" s="116">
        <v>0.77</v>
      </c>
      <c r="I224" s="920">
        <v>2</v>
      </c>
      <c r="J224" s="906"/>
      <c r="K224" s="906">
        <v>8585003280014</v>
      </c>
      <c r="L224" s="919">
        <v>600</v>
      </c>
      <c r="M224" s="923">
        <v>30</v>
      </c>
      <c r="N224" s="932">
        <v>8584086080016</v>
      </c>
      <c r="O224" s="632">
        <v>1.8784676764339201</v>
      </c>
      <c r="P224" s="896"/>
      <c r="Q224" s="923">
        <v>500</v>
      </c>
      <c r="R224" s="924">
        <v>8584086180013</v>
      </c>
      <c r="S224" s="665">
        <v>12.414796020000002</v>
      </c>
      <c r="T224" s="998"/>
      <c r="U224" s="908">
        <v>1</v>
      </c>
      <c r="V224" s="640">
        <v>24</v>
      </c>
      <c r="W224" s="909"/>
      <c r="X224" s="1837">
        <f t="shared" si="14"/>
        <v>0</v>
      </c>
      <c r="Y224" s="1835">
        <f t="shared" si="15"/>
        <v>0</v>
      </c>
      <c r="Z224" s="1858">
        <f t="shared" ref="Z224:Z256" si="17">T224*S224</f>
        <v>0</v>
      </c>
      <c r="AA224" s="1838">
        <f t="shared" si="16"/>
        <v>0</v>
      </c>
      <c r="AB224" s="1022"/>
      <c r="AC224" s="1022"/>
      <c r="AD224" s="1022"/>
      <c r="AE224" s="1022"/>
      <c r="AF224" s="1022"/>
      <c r="AG224" s="1022"/>
      <c r="AH224" s="1022"/>
      <c r="AI224" s="1022"/>
      <c r="AJ224" s="1022"/>
      <c r="AK224" s="1022"/>
      <c r="AL224" s="1022"/>
      <c r="AM224" s="1022"/>
      <c r="AN224" s="1022"/>
      <c r="AO224" s="1022"/>
      <c r="AP224" s="1022"/>
      <c r="AQ224" s="1022"/>
      <c r="AR224" s="1022"/>
      <c r="AS224" s="1022"/>
      <c r="AT224" s="1022"/>
    </row>
    <row r="225" spans="1:46" s="1023" customFormat="1" ht="14.85" customHeight="1">
      <c r="A225" s="2047" t="s">
        <v>439</v>
      </c>
      <c r="B225" s="2049" t="s">
        <v>430</v>
      </c>
      <c r="C225" s="2051" t="s">
        <v>437</v>
      </c>
      <c r="D225" s="2052"/>
      <c r="E225" s="2052"/>
      <c r="F225" s="2053"/>
      <c r="G225" s="905">
        <v>5</v>
      </c>
      <c r="H225" s="116">
        <v>0.77</v>
      </c>
      <c r="I225" s="920">
        <v>2</v>
      </c>
      <c r="J225" s="920"/>
      <c r="K225" s="906">
        <v>8585003280021</v>
      </c>
      <c r="L225" s="919">
        <v>600</v>
      </c>
      <c r="M225" s="923">
        <v>30</v>
      </c>
      <c r="N225" s="932">
        <v>8584086080023</v>
      </c>
      <c r="O225" s="632">
        <v>1.8784676764339201</v>
      </c>
      <c r="P225" s="896"/>
      <c r="Q225" s="923">
        <v>250</v>
      </c>
      <c r="R225" s="924">
        <v>8584086180020</v>
      </c>
      <c r="S225" s="665">
        <v>6.4482015431433597</v>
      </c>
      <c r="T225" s="998"/>
      <c r="U225" s="908">
        <v>1</v>
      </c>
      <c r="V225" s="640">
        <v>24</v>
      </c>
      <c r="W225" s="909"/>
      <c r="X225" s="1860">
        <f t="shared" si="14"/>
        <v>0</v>
      </c>
      <c r="Y225" s="1835">
        <f t="shared" si="15"/>
        <v>0</v>
      </c>
      <c r="Z225" s="1858">
        <f t="shared" si="17"/>
        <v>0</v>
      </c>
      <c r="AA225" s="1838">
        <f t="shared" si="16"/>
        <v>0</v>
      </c>
      <c r="AB225" s="1022"/>
      <c r="AC225" s="1022"/>
      <c r="AD225" s="1022"/>
      <c r="AE225" s="1022"/>
      <c r="AF225" s="1022"/>
      <c r="AG225" s="1022"/>
      <c r="AH225" s="1022"/>
      <c r="AI225" s="1022"/>
      <c r="AJ225" s="1022"/>
      <c r="AK225" s="1022"/>
      <c r="AL225" s="1022"/>
      <c r="AM225" s="1022"/>
      <c r="AN225" s="1022"/>
      <c r="AO225" s="1022"/>
      <c r="AP225" s="1022"/>
      <c r="AQ225" s="1022"/>
      <c r="AR225" s="1022"/>
      <c r="AS225" s="1022"/>
      <c r="AT225" s="1022"/>
    </row>
    <row r="226" spans="1:46" s="1023" customFormat="1" ht="14.85" customHeight="1">
      <c r="A226" s="2048"/>
      <c r="B226" s="2050"/>
      <c r="C226" s="2054"/>
      <c r="D226" s="2055"/>
      <c r="E226" s="2055"/>
      <c r="F226" s="2056"/>
      <c r="G226" s="867"/>
      <c r="H226" s="1585" t="s">
        <v>1129</v>
      </c>
      <c r="I226" s="1186"/>
      <c r="J226" s="1186"/>
      <c r="K226" s="1187"/>
      <c r="L226" s="1188"/>
      <c r="M226" s="923">
        <v>500</v>
      </c>
      <c r="N226" s="932">
        <v>8584086480021</v>
      </c>
      <c r="O226" s="894">
        <v>12.408723977981762</v>
      </c>
      <c r="P226" s="926"/>
      <c r="Q226" s="910"/>
      <c r="R226" s="911"/>
      <c r="S226" s="636"/>
      <c r="T226" s="970"/>
      <c r="U226" s="969"/>
      <c r="V226" s="993" t="s">
        <v>4</v>
      </c>
      <c r="W226" s="994"/>
      <c r="X226" s="1908"/>
      <c r="Y226" s="1841">
        <f t="shared" si="15"/>
        <v>0</v>
      </c>
      <c r="Z226" s="1851"/>
      <c r="AA226" s="1857"/>
      <c r="AB226" s="1022"/>
      <c r="AC226" s="1022"/>
      <c r="AD226" s="1022"/>
      <c r="AE226" s="1022"/>
      <c r="AF226" s="1022"/>
      <c r="AG226" s="1022"/>
      <c r="AH226" s="1022"/>
      <c r="AI226" s="1022"/>
      <c r="AJ226" s="1022"/>
      <c r="AK226" s="1022"/>
      <c r="AL226" s="1022"/>
      <c r="AM226" s="1022"/>
      <c r="AN226" s="1022"/>
      <c r="AO226" s="1022"/>
      <c r="AP226" s="1022"/>
      <c r="AQ226" s="1022"/>
      <c r="AR226" s="1022"/>
      <c r="AS226" s="1022"/>
      <c r="AT226" s="1022"/>
    </row>
    <row r="227" spans="1:46" s="1023" customFormat="1" ht="14.85" customHeight="1">
      <c r="A227" s="900">
        <v>3402</v>
      </c>
      <c r="B227" s="984" t="s">
        <v>205</v>
      </c>
      <c r="C227" s="985" t="s">
        <v>437</v>
      </c>
      <c r="D227" s="986"/>
      <c r="E227" s="986"/>
      <c r="F227" s="1189"/>
      <c r="G227" s="905">
        <v>5</v>
      </c>
      <c r="H227" s="116">
        <v>0.77</v>
      </c>
      <c r="I227" s="920">
        <v>2</v>
      </c>
      <c r="J227" s="988"/>
      <c r="K227" s="930">
        <v>8585003281028</v>
      </c>
      <c r="L227" s="931">
        <v>600</v>
      </c>
      <c r="M227" s="923">
        <v>30</v>
      </c>
      <c r="N227" s="932">
        <v>8584086081020</v>
      </c>
      <c r="O227" s="632">
        <v>1.8784676764339201</v>
      </c>
      <c r="P227" s="926"/>
      <c r="Q227" s="923">
        <v>500</v>
      </c>
      <c r="R227" s="924">
        <v>8584086181027</v>
      </c>
      <c r="S227" s="632">
        <v>12.414796020000002</v>
      </c>
      <c r="T227" s="991"/>
      <c r="U227" s="990">
        <v>1</v>
      </c>
      <c r="V227" s="640">
        <v>24</v>
      </c>
      <c r="W227" s="928"/>
      <c r="X227" s="1855">
        <f t="shared" si="14"/>
        <v>0</v>
      </c>
      <c r="Y227" s="1841">
        <f t="shared" si="15"/>
        <v>0</v>
      </c>
      <c r="Z227" s="1856">
        <f t="shared" si="17"/>
        <v>0</v>
      </c>
      <c r="AA227" s="1842">
        <f t="shared" si="16"/>
        <v>0</v>
      </c>
      <c r="AB227" s="1022"/>
      <c r="AC227" s="1022"/>
      <c r="AD227" s="1022"/>
      <c r="AE227" s="1022"/>
      <c r="AF227" s="1022"/>
      <c r="AG227" s="1022"/>
      <c r="AH227" s="1022"/>
      <c r="AI227" s="1022"/>
      <c r="AJ227" s="1022"/>
      <c r="AK227" s="1022"/>
      <c r="AL227" s="1022"/>
      <c r="AM227" s="1022"/>
      <c r="AN227" s="1022"/>
      <c r="AO227" s="1022"/>
      <c r="AP227" s="1022"/>
      <c r="AQ227" s="1022"/>
      <c r="AR227" s="1022"/>
      <c r="AS227" s="1022"/>
      <c r="AT227" s="1022"/>
    </row>
    <row r="228" spans="1:46" s="1023" customFormat="1" ht="14.85" customHeight="1">
      <c r="A228" s="1115" t="s">
        <v>440</v>
      </c>
      <c r="B228" s="1190" t="s">
        <v>431</v>
      </c>
      <c r="C228" s="985" t="s">
        <v>437</v>
      </c>
      <c r="D228" s="1191"/>
      <c r="E228" s="1191"/>
      <c r="F228" s="1192"/>
      <c r="G228" s="905">
        <v>5</v>
      </c>
      <c r="H228" s="116">
        <v>0.77</v>
      </c>
      <c r="I228" s="920">
        <v>2</v>
      </c>
      <c r="J228" s="988"/>
      <c r="K228" s="1193">
        <v>8585003281073</v>
      </c>
      <c r="L228" s="1194">
        <v>600</v>
      </c>
      <c r="M228" s="923">
        <v>30</v>
      </c>
      <c r="N228" s="932">
        <v>8584086081075</v>
      </c>
      <c r="O228" s="632">
        <v>2.6081204102553603</v>
      </c>
      <c r="P228" s="926"/>
      <c r="Q228" s="910"/>
      <c r="R228" s="911"/>
      <c r="S228" s="636"/>
      <c r="T228" s="914"/>
      <c r="U228" s="990">
        <v>1</v>
      </c>
      <c r="V228" s="640">
        <v>33.200000000000003</v>
      </c>
      <c r="W228" s="1396"/>
      <c r="X228" s="1855">
        <f t="shared" si="14"/>
        <v>0</v>
      </c>
      <c r="Y228" s="1841">
        <f t="shared" si="15"/>
        <v>0</v>
      </c>
      <c r="Z228" s="1839"/>
      <c r="AA228" s="1909">
        <f t="shared" si="16"/>
        <v>0</v>
      </c>
      <c r="AB228" s="1022"/>
      <c r="AC228" s="1022"/>
      <c r="AD228" s="1022"/>
      <c r="AE228" s="1022"/>
      <c r="AF228" s="1022"/>
      <c r="AG228" s="1022"/>
      <c r="AH228" s="1022"/>
      <c r="AI228" s="1022"/>
      <c r="AJ228" s="1022"/>
      <c r="AK228" s="1022"/>
      <c r="AL228" s="1022"/>
      <c r="AM228" s="1022"/>
      <c r="AN228" s="1022"/>
      <c r="AO228" s="1022"/>
      <c r="AP228" s="1022"/>
      <c r="AQ228" s="1022"/>
      <c r="AR228" s="1022"/>
      <c r="AS228" s="1022"/>
      <c r="AT228" s="1022"/>
    </row>
    <row r="229" spans="1:46" s="1198" customFormat="1" ht="14.85" customHeight="1">
      <c r="A229" s="1115" t="s">
        <v>441</v>
      </c>
      <c r="B229" s="1116" t="s">
        <v>432</v>
      </c>
      <c r="C229" s="985" t="s">
        <v>437</v>
      </c>
      <c r="D229" s="1195"/>
      <c r="E229" s="1195"/>
      <c r="F229" s="1196"/>
      <c r="G229" s="905">
        <v>5</v>
      </c>
      <c r="H229" s="116">
        <v>0.77</v>
      </c>
      <c r="I229" s="920">
        <v>2</v>
      </c>
      <c r="J229" s="930"/>
      <c r="K229" s="1193">
        <v>8585003281042</v>
      </c>
      <c r="L229" s="919">
        <v>600</v>
      </c>
      <c r="M229" s="1102"/>
      <c r="N229" s="1197"/>
      <c r="O229" s="636"/>
      <c r="P229" s="914"/>
      <c r="Q229" s="1102"/>
      <c r="R229" s="1037"/>
      <c r="S229" s="636"/>
      <c r="T229" s="914"/>
      <c r="U229" s="969"/>
      <c r="V229" s="993" t="s">
        <v>4</v>
      </c>
      <c r="W229" s="1397"/>
      <c r="X229" s="631">
        <f t="shared" si="14"/>
        <v>0</v>
      </c>
      <c r="Y229" s="1839"/>
      <c r="Z229" s="1839"/>
      <c r="AA229" s="1910"/>
    </row>
    <row r="230" spans="1:46" s="1198" customFormat="1" ht="14.85" customHeight="1">
      <c r="A230" s="1115" t="s">
        <v>442</v>
      </c>
      <c r="B230" s="1199" t="s">
        <v>433</v>
      </c>
      <c r="C230" s="985" t="s">
        <v>437</v>
      </c>
      <c r="D230" s="1195"/>
      <c r="E230" s="1195"/>
      <c r="F230" s="1196"/>
      <c r="G230" s="905">
        <v>5</v>
      </c>
      <c r="H230" s="116">
        <v>0.77</v>
      </c>
      <c r="I230" s="920">
        <v>2</v>
      </c>
      <c r="J230" s="930"/>
      <c r="K230" s="1193">
        <v>8585003281066</v>
      </c>
      <c r="L230" s="919">
        <v>600</v>
      </c>
      <c r="M230" s="1082">
        <v>30</v>
      </c>
      <c r="N230" s="1083">
        <v>8584086081068</v>
      </c>
      <c r="O230" s="894">
        <v>1.8784676764339201</v>
      </c>
      <c r="P230" s="926"/>
      <c r="Q230" s="1082">
        <v>500</v>
      </c>
      <c r="R230" s="1200">
        <v>8584086181065</v>
      </c>
      <c r="S230" s="632">
        <v>12.414796020000002</v>
      </c>
      <c r="T230" s="926"/>
      <c r="U230" s="908">
        <v>1</v>
      </c>
      <c r="V230" s="640">
        <v>24</v>
      </c>
      <c r="W230" s="1396"/>
      <c r="X230" s="631">
        <f t="shared" si="14"/>
        <v>0</v>
      </c>
      <c r="Y230" s="1841">
        <f t="shared" si="15"/>
        <v>0</v>
      </c>
      <c r="Z230" s="1841">
        <f t="shared" si="17"/>
        <v>0</v>
      </c>
      <c r="AA230" s="1909">
        <f t="shared" si="16"/>
        <v>0</v>
      </c>
    </row>
    <row r="231" spans="1:46" s="1198" customFormat="1" ht="14.85" customHeight="1">
      <c r="A231" s="1014" t="s">
        <v>443</v>
      </c>
      <c r="B231" s="1169" t="s">
        <v>434</v>
      </c>
      <c r="C231" s="916" t="s">
        <v>437</v>
      </c>
      <c r="D231" s="1195"/>
      <c r="E231" s="1195"/>
      <c r="F231" s="1201"/>
      <c r="G231" s="905">
        <v>5</v>
      </c>
      <c r="H231" s="116">
        <v>0.77</v>
      </c>
      <c r="I231" s="920">
        <v>2</v>
      </c>
      <c r="J231" s="930"/>
      <c r="K231" s="1120">
        <v>8585003281059</v>
      </c>
      <c r="L231" s="919">
        <v>600</v>
      </c>
      <c r="M231" s="923">
        <v>30</v>
      </c>
      <c r="N231" s="1083">
        <v>8584086081051</v>
      </c>
      <c r="O231" s="894">
        <v>1.8784676764339201</v>
      </c>
      <c r="P231" s="926"/>
      <c r="Q231" s="910"/>
      <c r="R231" s="911"/>
      <c r="S231" s="636"/>
      <c r="T231" s="914"/>
      <c r="U231" s="908">
        <v>1</v>
      </c>
      <c r="V231" s="640">
        <v>24</v>
      </c>
      <c r="W231" s="1398"/>
      <c r="X231" s="631">
        <f t="shared" si="14"/>
        <v>0</v>
      </c>
      <c r="Y231" s="1841">
        <f t="shared" si="15"/>
        <v>0</v>
      </c>
      <c r="Z231" s="1839"/>
      <c r="AA231" s="1911">
        <f t="shared" si="16"/>
        <v>0</v>
      </c>
    </row>
    <row r="232" spans="1:46" s="1198" customFormat="1" ht="14.85" customHeight="1">
      <c r="A232" s="900">
        <v>3401</v>
      </c>
      <c r="B232" s="874" t="s">
        <v>111</v>
      </c>
      <c r="C232" s="916" t="s">
        <v>444</v>
      </c>
      <c r="D232" s="441"/>
      <c r="E232" s="441"/>
      <c r="F232" s="1202"/>
      <c r="G232" s="905">
        <v>5</v>
      </c>
      <c r="H232" s="116">
        <v>0.77</v>
      </c>
      <c r="I232" s="920">
        <v>2</v>
      </c>
      <c r="J232" s="863"/>
      <c r="K232" s="863">
        <v>8585003282018</v>
      </c>
      <c r="L232" s="893">
        <v>600</v>
      </c>
      <c r="M232" s="892">
        <v>30</v>
      </c>
      <c r="N232" s="932">
        <v>8584086082010</v>
      </c>
      <c r="O232" s="894">
        <v>2.6152076939788804</v>
      </c>
      <c r="P232" s="896"/>
      <c r="Q232" s="910"/>
      <c r="R232" s="911"/>
      <c r="S232" s="636"/>
      <c r="T232" s="1203"/>
      <c r="U232" s="895">
        <v>1</v>
      </c>
      <c r="V232" s="1204">
        <v>33.299999999999997</v>
      </c>
      <c r="W232" s="909"/>
      <c r="X232" s="1827">
        <f t="shared" si="14"/>
        <v>0</v>
      </c>
      <c r="Y232" s="1835">
        <f t="shared" si="15"/>
        <v>0</v>
      </c>
      <c r="Z232" s="1903"/>
      <c r="AA232" s="1838">
        <f t="shared" si="16"/>
        <v>0</v>
      </c>
    </row>
    <row r="233" spans="1:46" s="791" customFormat="1" ht="14.85" customHeight="1" thickBot="1">
      <c r="A233" s="875" t="s">
        <v>112</v>
      </c>
      <c r="B233" s="876" t="s">
        <v>113</v>
      </c>
      <c r="C233" s="2027" t="s">
        <v>445</v>
      </c>
      <c r="D233" s="2028"/>
      <c r="E233" s="2028"/>
      <c r="F233" s="2029"/>
      <c r="G233" s="880">
        <v>5</v>
      </c>
      <c r="H233" s="1580">
        <v>0.77</v>
      </c>
      <c r="I233" s="882">
        <v>2</v>
      </c>
      <c r="J233" s="881"/>
      <c r="K233" s="881">
        <v>8585003283015</v>
      </c>
      <c r="L233" s="1066">
        <v>600</v>
      </c>
      <c r="M233" s="940">
        <v>30</v>
      </c>
      <c r="N233" s="941">
        <v>8584086083017</v>
      </c>
      <c r="O233" s="944">
        <v>2.6081204102553603</v>
      </c>
      <c r="P233" s="1162"/>
      <c r="Q233" s="886"/>
      <c r="R233" s="887"/>
      <c r="S233" s="658"/>
      <c r="T233" s="1178"/>
      <c r="U233" s="1163">
        <v>1</v>
      </c>
      <c r="V233" s="1183">
        <v>33.200000000000003</v>
      </c>
      <c r="W233" s="891"/>
      <c r="X233" s="1887">
        <f t="shared" si="14"/>
        <v>0</v>
      </c>
      <c r="Y233" s="1899">
        <f t="shared" si="15"/>
        <v>0</v>
      </c>
      <c r="Z233" s="1906"/>
      <c r="AA233" s="1834">
        <f t="shared" si="16"/>
        <v>0</v>
      </c>
      <c r="AB233" s="790"/>
      <c r="AC233" s="790"/>
      <c r="AD233" s="790"/>
      <c r="AE233" s="790"/>
      <c r="AF233" s="790"/>
      <c r="AG233" s="790"/>
      <c r="AH233" s="790"/>
      <c r="AI233" s="790"/>
      <c r="AJ233" s="790"/>
      <c r="AK233" s="790"/>
      <c r="AL233" s="790"/>
      <c r="AM233" s="790"/>
      <c r="AN233" s="790"/>
      <c r="AO233" s="790"/>
      <c r="AP233" s="790"/>
      <c r="AQ233" s="790"/>
      <c r="AR233" s="790"/>
      <c r="AS233" s="790"/>
      <c r="AT233" s="790"/>
    </row>
    <row r="234" spans="1:46" s="791" customFormat="1" ht="14.85" customHeight="1" thickBot="1">
      <c r="A234" s="777"/>
      <c r="B234" s="651" t="s">
        <v>116</v>
      </c>
      <c r="C234" s="813"/>
      <c r="D234" s="813"/>
      <c r="E234" s="794"/>
      <c r="F234" s="794"/>
      <c r="G234" s="795"/>
      <c r="H234" s="82" t="s">
        <v>1129</v>
      </c>
      <c r="I234" s="783"/>
      <c r="J234" s="783"/>
      <c r="K234" s="783" t="str">
        <f>IF(A234=0," ",CONCATENATE("8590396",A234,"0",((CEILING((26+((VALUE(MID(A234,2,1)))+(VALUE(MID(A234,4,1)))))+(3*(14+((VALUE(MID(A234,1,1)))+(VALUE(MID(A234,3,1)))+"0"))),10))-((26+((VALUE(MID(A234,2,1)))+(VALUE(MID(A234,4,1)))))+(3*(14+((VALUE(MID(A234,1,1)))+(VALUE(MID(A234,3,1)))+"0")))))))</f>
        <v xml:space="preserve"> </v>
      </c>
      <c r="L234" s="784"/>
      <c r="M234" s="795"/>
      <c r="N234" s="783"/>
      <c r="O234" s="787"/>
      <c r="P234" s="798"/>
      <c r="Q234" s="787"/>
      <c r="R234" s="798"/>
      <c r="S234" s="787"/>
      <c r="T234" s="799"/>
      <c r="U234" s="787"/>
      <c r="V234" s="682" t="s">
        <v>4</v>
      </c>
      <c r="W234" s="788"/>
      <c r="X234" s="782"/>
      <c r="Y234" s="787"/>
      <c r="Z234" s="1748"/>
      <c r="AA234" s="1731"/>
      <c r="AB234" s="790"/>
      <c r="AC234" s="790"/>
      <c r="AD234" s="790"/>
      <c r="AE234" s="790"/>
      <c r="AF234" s="790"/>
      <c r="AG234" s="790"/>
      <c r="AH234" s="790"/>
      <c r="AI234" s="790"/>
      <c r="AJ234" s="790"/>
      <c r="AK234" s="790"/>
      <c r="AL234" s="790"/>
      <c r="AM234" s="790"/>
      <c r="AN234" s="790"/>
      <c r="AO234" s="790"/>
      <c r="AP234" s="790"/>
      <c r="AQ234" s="790"/>
      <c r="AR234" s="790"/>
      <c r="AS234" s="790"/>
      <c r="AT234" s="790"/>
    </row>
    <row r="235" spans="1:46" s="791" customFormat="1" ht="14.85" customHeight="1">
      <c r="A235" s="948">
        <v>3753</v>
      </c>
      <c r="B235" s="1133" t="s">
        <v>117</v>
      </c>
      <c r="C235" s="1088" t="s">
        <v>169</v>
      </c>
      <c r="D235" s="1205"/>
      <c r="E235" s="1205"/>
      <c r="F235" s="1206"/>
      <c r="G235" s="846">
        <v>0.7</v>
      </c>
      <c r="H235" s="1374">
        <v>0.6</v>
      </c>
      <c r="I235" s="848">
        <v>1</v>
      </c>
      <c r="J235" s="848"/>
      <c r="K235" s="848">
        <v>8585003285026</v>
      </c>
      <c r="L235" s="849">
        <v>1600</v>
      </c>
      <c r="M235" s="846">
        <v>10</v>
      </c>
      <c r="N235" s="850">
        <v>8584086085028</v>
      </c>
      <c r="O235" s="623">
        <v>4.23331937316288</v>
      </c>
      <c r="P235" s="851"/>
      <c r="Q235" s="958"/>
      <c r="R235" s="853"/>
      <c r="S235" s="654"/>
      <c r="T235" s="1138"/>
      <c r="U235" s="856">
        <v>0.1</v>
      </c>
      <c r="V235" s="627">
        <v>238</v>
      </c>
      <c r="W235" s="1168"/>
      <c r="X235" s="621">
        <f t="shared" si="14"/>
        <v>0</v>
      </c>
      <c r="Y235" s="1824">
        <f t="shared" si="15"/>
        <v>0</v>
      </c>
      <c r="Z235" s="1897"/>
      <c r="AA235" s="1901">
        <f t="shared" si="16"/>
        <v>0</v>
      </c>
      <c r="AB235" s="790"/>
      <c r="AC235" s="790"/>
      <c r="AD235" s="790"/>
      <c r="AE235" s="790"/>
      <c r="AF235" s="790"/>
      <c r="AG235" s="790"/>
      <c r="AH235" s="790"/>
      <c r="AI235" s="790"/>
      <c r="AJ235" s="790"/>
      <c r="AK235" s="790"/>
      <c r="AL235" s="790"/>
      <c r="AM235" s="790"/>
      <c r="AN235" s="790"/>
      <c r="AO235" s="790"/>
      <c r="AP235" s="790"/>
      <c r="AQ235" s="790"/>
      <c r="AR235" s="790"/>
      <c r="AS235" s="790"/>
      <c r="AT235" s="790"/>
    </row>
    <row r="236" spans="1:46" s="791" customFormat="1" ht="14.85" customHeight="1">
      <c r="A236" s="900" t="s">
        <v>452</v>
      </c>
      <c r="B236" s="1007" t="s">
        <v>446</v>
      </c>
      <c r="C236" s="985" t="s">
        <v>342</v>
      </c>
      <c r="D236" s="986"/>
      <c r="E236" s="987"/>
      <c r="F236" s="987"/>
      <c r="G236" s="923">
        <v>0.7</v>
      </c>
      <c r="H236" s="116">
        <v>0.6</v>
      </c>
      <c r="I236" s="988">
        <v>1</v>
      </c>
      <c r="J236" s="988"/>
      <c r="K236" s="1050">
        <v>8585003285033</v>
      </c>
      <c r="L236" s="919">
        <v>1600</v>
      </c>
      <c r="M236" s="905">
        <v>10</v>
      </c>
      <c r="N236" s="920">
        <v>8584086085035</v>
      </c>
      <c r="O236" s="632">
        <v>4.23331937316288</v>
      </c>
      <c r="P236" s="922"/>
      <c r="Q236" s="910"/>
      <c r="R236" s="911"/>
      <c r="S236" s="636"/>
      <c r="T236" s="1051"/>
      <c r="U236" s="990">
        <v>0.1</v>
      </c>
      <c r="V236" s="640">
        <v>238</v>
      </c>
      <c r="W236" s="928"/>
      <c r="X236" s="1855">
        <f t="shared" si="14"/>
        <v>0</v>
      </c>
      <c r="Y236" s="1840">
        <f t="shared" si="15"/>
        <v>0</v>
      </c>
      <c r="Z236" s="1869"/>
      <c r="AA236" s="1842">
        <f t="shared" si="16"/>
        <v>0</v>
      </c>
      <c r="AB236" s="790"/>
      <c r="AC236" s="790"/>
      <c r="AD236" s="790"/>
      <c r="AE236" s="790"/>
      <c r="AF236" s="790"/>
      <c r="AG236" s="790"/>
      <c r="AH236" s="790"/>
      <c r="AI236" s="790"/>
      <c r="AJ236" s="790"/>
      <c r="AK236" s="790"/>
      <c r="AL236" s="790"/>
      <c r="AM236" s="790"/>
      <c r="AN236" s="790"/>
      <c r="AO236" s="790"/>
      <c r="AP236" s="790"/>
      <c r="AQ236" s="790"/>
      <c r="AR236" s="790"/>
      <c r="AS236" s="790"/>
      <c r="AT236" s="790"/>
    </row>
    <row r="237" spans="1:46" s="791" customFormat="1" ht="14.85" customHeight="1">
      <c r="A237" s="1389" t="s">
        <v>453</v>
      </c>
      <c r="B237" s="960" t="s">
        <v>447</v>
      </c>
      <c r="C237" s="916" t="s">
        <v>455</v>
      </c>
      <c r="D237" s="1045"/>
      <c r="E237" s="1045"/>
      <c r="F237" s="1207"/>
      <c r="G237" s="892">
        <v>0.7</v>
      </c>
      <c r="H237" s="116">
        <v>0.6</v>
      </c>
      <c r="I237" s="963">
        <v>1</v>
      </c>
      <c r="J237" s="963"/>
      <c r="K237" s="963">
        <v>8585003286016</v>
      </c>
      <c r="L237" s="964">
        <v>1600</v>
      </c>
      <c r="M237" s="892">
        <v>10</v>
      </c>
      <c r="N237" s="965">
        <v>8584086086018</v>
      </c>
      <c r="O237" s="632">
        <v>4.23331937316288</v>
      </c>
      <c r="P237" s="896"/>
      <c r="Q237" s="867"/>
      <c r="R237" s="868"/>
      <c r="S237" s="669"/>
      <c r="T237" s="870"/>
      <c r="U237" s="895">
        <v>0.1</v>
      </c>
      <c r="V237" s="674">
        <v>238</v>
      </c>
      <c r="W237" s="1208"/>
      <c r="X237" s="663">
        <f t="shared" si="14"/>
        <v>0</v>
      </c>
      <c r="Y237" s="1835">
        <f t="shared" si="15"/>
        <v>0</v>
      </c>
      <c r="Z237" s="1829"/>
      <c r="AA237" s="1912">
        <f t="shared" si="16"/>
        <v>0</v>
      </c>
      <c r="AB237" s="790"/>
      <c r="AC237" s="790"/>
      <c r="AD237" s="790"/>
      <c r="AE237" s="790"/>
      <c r="AF237" s="790"/>
      <c r="AG237" s="790"/>
      <c r="AH237" s="790"/>
      <c r="AI237" s="790"/>
      <c r="AJ237" s="790"/>
      <c r="AK237" s="790"/>
      <c r="AL237" s="790"/>
      <c r="AM237" s="790"/>
      <c r="AN237" s="790"/>
      <c r="AO237" s="790"/>
      <c r="AP237" s="790"/>
      <c r="AQ237" s="790"/>
      <c r="AR237" s="790"/>
      <c r="AS237" s="790"/>
      <c r="AT237" s="790"/>
    </row>
    <row r="238" spans="1:46" s="791" customFormat="1" ht="14.85" customHeight="1">
      <c r="A238" s="900">
        <v>3805</v>
      </c>
      <c r="B238" s="1007" t="s">
        <v>118</v>
      </c>
      <c r="C238" s="985" t="s">
        <v>454</v>
      </c>
      <c r="D238" s="986"/>
      <c r="E238" s="987"/>
      <c r="F238" s="987"/>
      <c r="G238" s="923">
        <v>0.7</v>
      </c>
      <c r="H238" s="116">
        <v>0.6</v>
      </c>
      <c r="I238" s="988">
        <v>1</v>
      </c>
      <c r="J238" s="988"/>
      <c r="K238" s="1050">
        <v>8585003286054</v>
      </c>
      <c r="L238" s="919">
        <v>1600</v>
      </c>
      <c r="M238" s="905">
        <v>10</v>
      </c>
      <c r="N238" s="920">
        <v>8584086086056</v>
      </c>
      <c r="O238" s="632">
        <v>4.23331937316288</v>
      </c>
      <c r="P238" s="922"/>
      <c r="Q238" s="910"/>
      <c r="R238" s="911"/>
      <c r="S238" s="636"/>
      <c r="T238" s="1051"/>
      <c r="U238" s="990">
        <v>0.1</v>
      </c>
      <c r="V238" s="640">
        <v>238</v>
      </c>
      <c r="W238" s="928"/>
      <c r="X238" s="1855">
        <f t="shared" si="14"/>
        <v>0</v>
      </c>
      <c r="Y238" s="1840">
        <f t="shared" si="15"/>
        <v>0</v>
      </c>
      <c r="Z238" s="1869"/>
      <c r="AA238" s="1842">
        <f t="shared" si="16"/>
        <v>0</v>
      </c>
      <c r="AB238" s="790"/>
      <c r="AC238" s="790"/>
      <c r="AD238" s="790"/>
      <c r="AE238" s="790"/>
      <c r="AF238" s="790"/>
      <c r="AG238" s="790"/>
      <c r="AH238" s="790"/>
      <c r="AI238" s="790"/>
      <c r="AJ238" s="790"/>
      <c r="AK238" s="790"/>
      <c r="AL238" s="790"/>
      <c r="AM238" s="790"/>
      <c r="AN238" s="790"/>
      <c r="AO238" s="790"/>
      <c r="AP238" s="790"/>
      <c r="AQ238" s="790"/>
      <c r="AR238" s="790"/>
      <c r="AS238" s="790"/>
      <c r="AT238" s="790"/>
    </row>
    <row r="239" spans="1:46" s="791" customFormat="1" ht="14.85" customHeight="1">
      <c r="A239" s="1389" t="s">
        <v>458</v>
      </c>
      <c r="B239" s="960" t="s">
        <v>449</v>
      </c>
      <c r="C239" s="916" t="s">
        <v>97</v>
      </c>
      <c r="D239" s="1045"/>
      <c r="E239" s="1045"/>
      <c r="F239" s="1207"/>
      <c r="G239" s="892">
        <v>0.7</v>
      </c>
      <c r="H239" s="116">
        <v>0.6</v>
      </c>
      <c r="I239" s="963">
        <v>1</v>
      </c>
      <c r="J239" s="963"/>
      <c r="K239" s="963">
        <v>8585003288010</v>
      </c>
      <c r="L239" s="964">
        <v>1600</v>
      </c>
      <c r="M239" s="892">
        <v>10</v>
      </c>
      <c r="N239" s="965">
        <v>8584086088012</v>
      </c>
      <c r="O239" s="632">
        <v>4.23331937316288</v>
      </c>
      <c r="P239" s="896"/>
      <c r="Q239" s="867"/>
      <c r="R239" s="868"/>
      <c r="S239" s="669"/>
      <c r="T239" s="870"/>
      <c r="U239" s="895">
        <v>0.1</v>
      </c>
      <c r="V239" s="674">
        <v>238</v>
      </c>
      <c r="W239" s="1208"/>
      <c r="X239" s="663">
        <f t="shared" si="14"/>
        <v>0</v>
      </c>
      <c r="Y239" s="1835">
        <f t="shared" si="15"/>
        <v>0</v>
      </c>
      <c r="Z239" s="1829"/>
      <c r="AA239" s="1912">
        <f t="shared" si="16"/>
        <v>0</v>
      </c>
      <c r="AB239" s="790"/>
      <c r="AC239" s="790"/>
      <c r="AD239" s="790"/>
      <c r="AE239" s="790"/>
      <c r="AF239" s="790"/>
      <c r="AG239" s="790"/>
      <c r="AH239" s="790"/>
      <c r="AI239" s="790"/>
      <c r="AJ239" s="790"/>
      <c r="AK239" s="790"/>
      <c r="AL239" s="790"/>
      <c r="AM239" s="790"/>
      <c r="AN239" s="790"/>
      <c r="AO239" s="790"/>
      <c r="AP239" s="790"/>
      <c r="AQ239" s="790"/>
      <c r="AR239" s="790"/>
      <c r="AS239" s="790"/>
      <c r="AT239" s="790"/>
    </row>
    <row r="240" spans="1:46" s="791" customFormat="1" ht="14.85" customHeight="1">
      <c r="A240" s="900">
        <v>3851</v>
      </c>
      <c r="B240" s="984" t="s">
        <v>119</v>
      </c>
      <c r="C240" s="985" t="s">
        <v>120</v>
      </c>
      <c r="D240" s="986"/>
      <c r="E240" s="987"/>
      <c r="F240" s="987"/>
      <c r="G240" s="892">
        <v>0.7</v>
      </c>
      <c r="H240" s="116">
        <v>0.77</v>
      </c>
      <c r="I240" s="988">
        <v>2</v>
      </c>
      <c r="J240" s="988"/>
      <c r="K240" s="988">
        <v>8585003289017</v>
      </c>
      <c r="L240" s="931">
        <v>1600</v>
      </c>
      <c r="M240" s="923">
        <v>10</v>
      </c>
      <c r="N240" s="932">
        <v>8584086089019</v>
      </c>
      <c r="O240" s="632">
        <v>4.4648799860246404</v>
      </c>
      <c r="P240" s="926"/>
      <c r="Q240" s="910"/>
      <c r="R240" s="911"/>
      <c r="S240" s="636"/>
      <c r="T240" s="1051"/>
      <c r="U240" s="990">
        <v>0.1</v>
      </c>
      <c r="V240" s="640">
        <v>308</v>
      </c>
      <c r="W240" s="928"/>
      <c r="X240" s="1855">
        <f t="shared" si="14"/>
        <v>0</v>
      </c>
      <c r="Y240" s="1841">
        <f t="shared" si="15"/>
        <v>0</v>
      </c>
      <c r="Z240" s="1869"/>
      <c r="AA240" s="1842">
        <f t="shared" si="16"/>
        <v>0</v>
      </c>
      <c r="AB240" s="790"/>
      <c r="AC240" s="790"/>
      <c r="AD240" s="790"/>
      <c r="AE240" s="790"/>
      <c r="AF240" s="790"/>
      <c r="AG240" s="790"/>
      <c r="AH240" s="790"/>
      <c r="AI240" s="790"/>
      <c r="AJ240" s="790"/>
      <c r="AK240" s="790"/>
      <c r="AL240" s="790"/>
      <c r="AM240" s="790"/>
      <c r="AN240" s="790"/>
      <c r="AO240" s="790"/>
      <c r="AP240" s="790"/>
      <c r="AQ240" s="790"/>
      <c r="AR240" s="790"/>
      <c r="AS240" s="790"/>
      <c r="AT240" s="790"/>
    </row>
    <row r="241" spans="1:46" s="791" customFormat="1" ht="14.85" customHeight="1" thickBot="1">
      <c r="A241" s="875">
        <v>3882</v>
      </c>
      <c r="B241" s="1064" t="s">
        <v>121</v>
      </c>
      <c r="C241" s="1172" t="s">
        <v>69</v>
      </c>
      <c r="D241" s="1173"/>
      <c r="E241" s="1174"/>
      <c r="F241" s="1174"/>
      <c r="G241" s="940">
        <v>0.7</v>
      </c>
      <c r="H241" s="1580">
        <v>0.6</v>
      </c>
      <c r="I241" s="1065">
        <v>1</v>
      </c>
      <c r="J241" s="1065"/>
      <c r="K241" s="1065">
        <v>8585003290013</v>
      </c>
      <c r="L241" s="1066">
        <v>1600</v>
      </c>
      <c r="M241" s="940">
        <v>10</v>
      </c>
      <c r="N241" s="941">
        <v>8584086090015</v>
      </c>
      <c r="O241" s="650">
        <v>5.0978397287999986</v>
      </c>
      <c r="P241" s="1162"/>
      <c r="Q241" s="1209"/>
      <c r="R241" s="1210"/>
      <c r="S241" s="658"/>
      <c r="T241" s="889"/>
      <c r="U241" s="1163">
        <v>0.1</v>
      </c>
      <c r="V241" s="650">
        <v>284</v>
      </c>
      <c r="W241" s="1164"/>
      <c r="X241" s="644">
        <f t="shared" si="14"/>
        <v>0</v>
      </c>
      <c r="Y241" s="1899">
        <f t="shared" si="15"/>
        <v>0</v>
      </c>
      <c r="Z241" s="1833"/>
      <c r="AA241" s="1900">
        <f t="shared" si="16"/>
        <v>0</v>
      </c>
      <c r="AB241" s="790"/>
      <c r="AC241" s="790"/>
      <c r="AD241" s="790"/>
      <c r="AE241" s="790"/>
      <c r="AF241" s="790"/>
      <c r="AG241" s="790"/>
      <c r="AH241" s="790"/>
      <c r="AI241" s="790"/>
      <c r="AJ241" s="790"/>
      <c r="AK241" s="790"/>
      <c r="AL241" s="790"/>
      <c r="AM241" s="790"/>
      <c r="AN241" s="790"/>
      <c r="AO241" s="790"/>
      <c r="AP241" s="790"/>
      <c r="AQ241" s="790"/>
      <c r="AR241" s="790"/>
      <c r="AS241" s="790"/>
      <c r="AT241" s="790"/>
    </row>
    <row r="242" spans="1:46" s="791" customFormat="1" ht="14.85" customHeight="1" thickBot="1">
      <c r="A242" s="777"/>
      <c r="B242" s="651" t="s">
        <v>122</v>
      </c>
      <c r="C242" s="813"/>
      <c r="D242" s="813"/>
      <c r="E242" s="794"/>
      <c r="F242" s="794"/>
      <c r="G242" s="795"/>
      <c r="H242" s="82" t="s">
        <v>1129</v>
      </c>
      <c r="I242" s="783"/>
      <c r="J242" s="783"/>
      <c r="K242" s="783"/>
      <c r="L242" s="784"/>
      <c r="M242" s="795"/>
      <c r="N242" s="783"/>
      <c r="O242" s="787"/>
      <c r="P242" s="798"/>
      <c r="Q242" s="787"/>
      <c r="R242" s="798"/>
      <c r="S242" s="787"/>
      <c r="T242" s="799"/>
      <c r="U242" s="787"/>
      <c r="V242" s="682" t="s">
        <v>4</v>
      </c>
      <c r="W242" s="788"/>
      <c r="X242" s="782"/>
      <c r="Y242" s="787"/>
      <c r="Z242" s="1748"/>
      <c r="AA242" s="1731"/>
      <c r="AB242" s="790"/>
      <c r="AC242" s="790"/>
      <c r="AD242" s="790"/>
      <c r="AE242" s="790"/>
      <c r="AF242" s="790"/>
      <c r="AG242" s="790"/>
      <c r="AH242" s="790"/>
      <c r="AI242" s="790"/>
      <c r="AJ242" s="790"/>
      <c r="AK242" s="790"/>
      <c r="AL242" s="790"/>
      <c r="AM242" s="790"/>
      <c r="AN242" s="790"/>
      <c r="AO242" s="790"/>
      <c r="AP242" s="790"/>
      <c r="AQ242" s="790"/>
      <c r="AR242" s="790"/>
      <c r="AS242" s="790"/>
      <c r="AT242" s="790"/>
    </row>
    <row r="243" spans="1:46" s="791" customFormat="1" ht="14.85" customHeight="1" thickBot="1">
      <c r="A243" s="948" t="s">
        <v>459</v>
      </c>
      <c r="B243" s="1133" t="s">
        <v>450</v>
      </c>
      <c r="C243" s="1088" t="s">
        <v>461</v>
      </c>
      <c r="D243" s="1205"/>
      <c r="E243" s="1205"/>
      <c r="F243" s="1206"/>
      <c r="G243" s="846">
        <v>0.7</v>
      </c>
      <c r="H243" s="1374">
        <v>0.77</v>
      </c>
      <c r="I243" s="848">
        <v>2</v>
      </c>
      <c r="J243" s="848"/>
      <c r="K243" s="848">
        <v>8585003291027</v>
      </c>
      <c r="L243" s="849">
        <v>1600</v>
      </c>
      <c r="M243" s="846">
        <v>10</v>
      </c>
      <c r="N243" s="850">
        <v>8584086091029</v>
      </c>
      <c r="O243" s="623">
        <v>4.1028626898604807</v>
      </c>
      <c r="P243" s="851"/>
      <c r="Q243" s="958"/>
      <c r="R243" s="853"/>
      <c r="S243" s="654"/>
      <c r="T243" s="1138"/>
      <c r="U243" s="856">
        <v>0.1</v>
      </c>
      <c r="V243" s="627">
        <v>308</v>
      </c>
      <c r="W243" s="1168"/>
      <c r="X243" s="621">
        <f t="shared" si="14"/>
        <v>0</v>
      </c>
      <c r="Y243" s="1824">
        <f t="shared" si="15"/>
        <v>0</v>
      </c>
      <c r="Z243" s="1897"/>
      <c r="AA243" s="1901">
        <f t="shared" si="16"/>
        <v>0</v>
      </c>
      <c r="AB243" s="790"/>
      <c r="AC243" s="790"/>
      <c r="AD243" s="790"/>
      <c r="AE243" s="790"/>
      <c r="AF243" s="790"/>
      <c r="AG243" s="790"/>
      <c r="AH243" s="790"/>
      <c r="AI243" s="790"/>
      <c r="AJ243" s="790"/>
      <c r="AK243" s="790"/>
      <c r="AL243" s="790"/>
      <c r="AM243" s="790"/>
      <c r="AN243" s="790"/>
      <c r="AO243" s="790"/>
      <c r="AP243" s="790"/>
      <c r="AQ243" s="790"/>
      <c r="AR243" s="790"/>
      <c r="AS243" s="790"/>
      <c r="AT243" s="790"/>
    </row>
    <row r="244" spans="1:46" s="791" customFormat="1" ht="14.85" customHeight="1">
      <c r="A244" s="1388" t="s">
        <v>460</v>
      </c>
      <c r="B244" s="1074" t="s">
        <v>451</v>
      </c>
      <c r="C244" s="452" t="s">
        <v>461</v>
      </c>
      <c r="D244" s="1097"/>
      <c r="E244" s="320"/>
      <c r="F244" s="320"/>
      <c r="G244" s="598">
        <v>0.7</v>
      </c>
      <c r="H244" s="116">
        <v>0.77</v>
      </c>
      <c r="I244" s="996">
        <v>2</v>
      </c>
      <c r="J244" s="996"/>
      <c r="K244" s="996">
        <v>8585003291034</v>
      </c>
      <c r="L244" s="997">
        <v>1600</v>
      </c>
      <c r="M244" s="1082">
        <v>10</v>
      </c>
      <c r="N244" s="850">
        <v>8584086091036</v>
      </c>
      <c r="O244" s="872">
        <v>4.1028626898604807</v>
      </c>
      <c r="P244" s="1084"/>
      <c r="Q244" s="1102"/>
      <c r="R244" s="1037"/>
      <c r="S244" s="701"/>
      <c r="T244" s="1039"/>
      <c r="U244" s="1024">
        <v>0.1</v>
      </c>
      <c r="V244" s="705">
        <v>308</v>
      </c>
      <c r="W244" s="1026"/>
      <c r="X244" s="696">
        <f t="shared" si="14"/>
        <v>0</v>
      </c>
      <c r="Y244" s="1874">
        <f t="shared" si="15"/>
        <v>0</v>
      </c>
      <c r="Z244" s="1866"/>
      <c r="AA244" s="1863">
        <f t="shared" si="16"/>
        <v>0</v>
      </c>
      <c r="AB244" s="790"/>
      <c r="AC244" s="790"/>
      <c r="AD244" s="790"/>
      <c r="AE244" s="790"/>
      <c r="AF244" s="790"/>
      <c r="AG244" s="790"/>
      <c r="AH244" s="790"/>
      <c r="AI244" s="790"/>
      <c r="AJ244" s="790"/>
      <c r="AK244" s="790"/>
      <c r="AL244" s="790"/>
      <c r="AM244" s="790"/>
      <c r="AN244" s="790"/>
      <c r="AO244" s="790"/>
      <c r="AP244" s="790"/>
      <c r="AQ244" s="790"/>
      <c r="AR244" s="790"/>
      <c r="AS244" s="790"/>
      <c r="AT244" s="790"/>
    </row>
    <row r="245" spans="1:46" s="791" customFormat="1" ht="14.85" customHeight="1" thickBot="1">
      <c r="A245" s="875" t="s">
        <v>456</v>
      </c>
      <c r="B245" s="1064" t="s">
        <v>448</v>
      </c>
      <c r="C245" s="1172" t="s">
        <v>457</v>
      </c>
      <c r="D245" s="1211"/>
      <c r="E245" s="1211"/>
      <c r="F245" s="1181"/>
      <c r="G245" s="940">
        <v>0.7</v>
      </c>
      <c r="H245" s="1580">
        <v>0.77</v>
      </c>
      <c r="I245" s="1065">
        <v>2</v>
      </c>
      <c r="J245" s="1065"/>
      <c r="K245" s="1065">
        <v>8585003287013</v>
      </c>
      <c r="L245" s="1066">
        <v>1600</v>
      </c>
      <c r="M245" s="940">
        <v>10</v>
      </c>
      <c r="N245" s="941">
        <v>8584086087015</v>
      </c>
      <c r="O245" s="646">
        <v>4.1028626898604807</v>
      </c>
      <c r="P245" s="1162"/>
      <c r="Q245" s="886"/>
      <c r="R245" s="887"/>
      <c r="S245" s="658"/>
      <c r="T245" s="889"/>
      <c r="U245" s="1163">
        <v>0.1</v>
      </c>
      <c r="V245" s="650">
        <v>308</v>
      </c>
      <c r="W245" s="1164"/>
      <c r="X245" s="644">
        <f t="shared" si="14"/>
        <v>0</v>
      </c>
      <c r="Y245" s="1899">
        <f t="shared" si="15"/>
        <v>0</v>
      </c>
      <c r="Z245" s="1833"/>
      <c r="AA245" s="1900">
        <f t="shared" si="16"/>
        <v>0</v>
      </c>
      <c r="AB245" s="790"/>
      <c r="AC245" s="790"/>
      <c r="AD245" s="790"/>
      <c r="AE245" s="790"/>
      <c r="AF245" s="790"/>
      <c r="AG245" s="790"/>
      <c r="AH245" s="790"/>
      <c r="AI245" s="790"/>
      <c r="AJ245" s="790"/>
      <c r="AK245" s="790"/>
      <c r="AL245" s="790"/>
      <c r="AM245" s="790"/>
      <c r="AN245" s="790"/>
      <c r="AO245" s="790"/>
      <c r="AP245" s="790"/>
      <c r="AQ245" s="790"/>
      <c r="AR245" s="790"/>
      <c r="AS245" s="790"/>
      <c r="AT245" s="790"/>
    </row>
    <row r="246" spans="1:46" s="791" customFormat="1" ht="14.85" customHeight="1" thickBot="1">
      <c r="A246" s="777"/>
      <c r="B246" s="651" t="s">
        <v>123</v>
      </c>
      <c r="C246" s="813"/>
      <c r="D246" s="813"/>
      <c r="E246" s="794"/>
      <c r="F246" s="794"/>
      <c r="G246" s="795"/>
      <c r="H246" s="82" t="s">
        <v>1129</v>
      </c>
      <c r="I246" s="783"/>
      <c r="J246" s="783"/>
      <c r="K246" s="783"/>
      <c r="L246" s="784"/>
      <c r="M246" s="795"/>
      <c r="N246" s="783"/>
      <c r="O246" s="787"/>
      <c r="P246" s="798"/>
      <c r="Q246" s="787"/>
      <c r="R246" s="798"/>
      <c r="S246" s="787"/>
      <c r="T246" s="799"/>
      <c r="U246" s="787"/>
      <c r="V246" s="682" t="s">
        <v>4</v>
      </c>
      <c r="W246" s="788"/>
      <c r="X246" s="782"/>
      <c r="Y246" s="787"/>
      <c r="Z246" s="1748"/>
      <c r="AA246" s="1731"/>
      <c r="AB246" s="790"/>
      <c r="AC246" s="790"/>
      <c r="AD246" s="790"/>
      <c r="AE246" s="790"/>
      <c r="AF246" s="790"/>
      <c r="AG246" s="790"/>
      <c r="AH246" s="790"/>
      <c r="AI246" s="790"/>
      <c r="AJ246" s="790"/>
      <c r="AK246" s="790"/>
      <c r="AL246" s="790"/>
      <c r="AM246" s="790"/>
      <c r="AN246" s="790"/>
      <c r="AO246" s="790"/>
      <c r="AP246" s="790"/>
      <c r="AQ246" s="790"/>
      <c r="AR246" s="790"/>
      <c r="AS246" s="790"/>
      <c r="AT246" s="790"/>
    </row>
    <row r="247" spans="1:46" s="791" customFormat="1" ht="14.85" customHeight="1" thickBot="1">
      <c r="A247" s="1364" t="s">
        <v>124</v>
      </c>
      <c r="B247" s="1365" t="s">
        <v>1098</v>
      </c>
      <c r="C247" s="1224" t="s">
        <v>125</v>
      </c>
      <c r="D247" s="1366"/>
      <c r="E247" s="1366"/>
      <c r="F247" s="1367"/>
      <c r="G247" s="686">
        <v>1</v>
      </c>
      <c r="H247" s="81">
        <v>0.77</v>
      </c>
      <c r="I247" s="1230">
        <v>2</v>
      </c>
      <c r="J247" s="1230"/>
      <c r="K247" s="1230">
        <v>8585003293014</v>
      </c>
      <c r="L247" s="1347">
        <v>1000</v>
      </c>
      <c r="M247" s="1234"/>
      <c r="N247" s="1233"/>
      <c r="O247" s="615"/>
      <c r="P247" s="1248"/>
      <c r="Q247" s="1234"/>
      <c r="R247" s="1235"/>
      <c r="S247" s="615"/>
      <c r="T247" s="1237"/>
      <c r="U247" s="1236"/>
      <c r="V247" s="1247" t="s">
        <v>4</v>
      </c>
      <c r="W247" s="1369"/>
      <c r="X247" s="607">
        <f t="shared" si="14"/>
        <v>0</v>
      </c>
      <c r="Y247" s="1884"/>
      <c r="Z247" s="1876"/>
      <c r="AA247" s="1885"/>
      <c r="AB247" s="790"/>
      <c r="AC247" s="790"/>
      <c r="AD247" s="790"/>
      <c r="AE247" s="790"/>
      <c r="AF247" s="790"/>
      <c r="AG247" s="790"/>
      <c r="AH247" s="790"/>
      <c r="AI247" s="790"/>
      <c r="AJ247" s="790"/>
      <c r="AK247" s="790"/>
      <c r="AL247" s="790"/>
      <c r="AM247" s="790"/>
      <c r="AN247" s="790"/>
      <c r="AO247" s="790"/>
      <c r="AP247" s="790"/>
      <c r="AQ247" s="790"/>
      <c r="AR247" s="790"/>
      <c r="AS247" s="790"/>
      <c r="AT247" s="790"/>
    </row>
    <row r="248" spans="1:46" s="791" customFormat="1" ht="14.85" customHeight="1" thickBot="1">
      <c r="A248" s="777"/>
      <c r="B248" s="651" t="s">
        <v>251</v>
      </c>
      <c r="C248" s="813"/>
      <c r="D248" s="813"/>
      <c r="E248" s="794"/>
      <c r="F248" s="794"/>
      <c r="G248" s="795"/>
      <c r="H248" s="1584" t="s">
        <v>1129</v>
      </c>
      <c r="I248" s="783"/>
      <c r="J248" s="783"/>
      <c r="K248" s="783"/>
      <c r="L248" s="784"/>
      <c r="M248" s="795"/>
      <c r="N248" s="783"/>
      <c r="O248" s="787"/>
      <c r="P248" s="798"/>
      <c r="Q248" s="787"/>
      <c r="R248" s="798"/>
      <c r="S248" s="787"/>
      <c r="T248" s="799"/>
      <c r="U248" s="787"/>
      <c r="V248" s="682" t="s">
        <v>4</v>
      </c>
      <c r="W248" s="788"/>
      <c r="X248" s="782"/>
      <c r="Y248" s="787"/>
      <c r="Z248" s="1748"/>
      <c r="AA248" s="1731"/>
      <c r="AB248" s="790"/>
      <c r="AC248" s="790"/>
      <c r="AD248" s="790"/>
      <c r="AE248" s="790"/>
      <c r="AF248" s="790"/>
      <c r="AG248" s="790"/>
      <c r="AH248" s="790"/>
      <c r="AI248" s="790"/>
      <c r="AJ248" s="790"/>
      <c r="AK248" s="790"/>
      <c r="AL248" s="790"/>
      <c r="AM248" s="790"/>
      <c r="AN248" s="790"/>
      <c r="AO248" s="790"/>
      <c r="AP248" s="790"/>
      <c r="AQ248" s="790"/>
      <c r="AR248" s="790"/>
      <c r="AS248" s="790"/>
      <c r="AT248" s="790"/>
    </row>
    <row r="249" spans="1:46" s="791" customFormat="1" ht="14.85" customHeight="1">
      <c r="A249" s="948" t="s">
        <v>126</v>
      </c>
      <c r="B249" s="1133" t="s">
        <v>127</v>
      </c>
      <c r="C249" s="1088" t="s">
        <v>464</v>
      </c>
      <c r="D249" s="1205"/>
      <c r="E249" s="1205"/>
      <c r="F249" s="1206"/>
      <c r="G249" s="846">
        <v>18</v>
      </c>
      <c r="H249" s="97">
        <v>0.95</v>
      </c>
      <c r="I249" s="848">
        <v>3</v>
      </c>
      <c r="J249" s="848"/>
      <c r="K249" s="848">
        <v>8585003294011</v>
      </c>
      <c r="L249" s="849">
        <v>200</v>
      </c>
      <c r="M249" s="846">
        <v>250</v>
      </c>
      <c r="N249" s="850">
        <v>8584086094013</v>
      </c>
      <c r="O249" s="623">
        <v>2.2814971416291603</v>
      </c>
      <c r="P249" s="851"/>
      <c r="Q249" s="958"/>
      <c r="R249" s="853"/>
      <c r="S249" s="654"/>
      <c r="T249" s="1138"/>
      <c r="U249" s="856">
        <v>2</v>
      </c>
      <c r="V249" s="627">
        <v>5.79</v>
      </c>
      <c r="W249" s="1168"/>
      <c r="X249" s="621">
        <f t="shared" si="14"/>
        <v>0</v>
      </c>
      <c r="Y249" s="1824">
        <f t="shared" si="15"/>
        <v>0</v>
      </c>
      <c r="Z249" s="1897"/>
      <c r="AA249" s="1901">
        <f t="shared" si="16"/>
        <v>0</v>
      </c>
      <c r="AB249" s="790"/>
      <c r="AC249" s="790"/>
      <c r="AD249" s="790"/>
      <c r="AE249" s="790"/>
      <c r="AF249" s="790"/>
      <c r="AG249" s="790"/>
      <c r="AH249" s="790"/>
      <c r="AI249" s="790"/>
      <c r="AJ249" s="790"/>
      <c r="AK249" s="790"/>
      <c r="AL249" s="790"/>
      <c r="AM249" s="790"/>
      <c r="AN249" s="790"/>
      <c r="AO249" s="790"/>
      <c r="AP249" s="790"/>
      <c r="AQ249" s="790"/>
      <c r="AR249" s="790"/>
      <c r="AS249" s="790"/>
      <c r="AT249" s="790"/>
    </row>
    <row r="250" spans="1:46" s="791" customFormat="1" ht="14.85" customHeight="1" thickBot="1">
      <c r="A250" s="1213" t="s">
        <v>463</v>
      </c>
      <c r="B250" s="1214" t="s">
        <v>1010</v>
      </c>
      <c r="C250" s="1172" t="s">
        <v>464</v>
      </c>
      <c r="D250" s="1215"/>
      <c r="E250" s="1216"/>
      <c r="F250" s="1217"/>
      <c r="G250" s="1218">
        <v>18</v>
      </c>
      <c r="H250" s="1580">
        <v>0.95</v>
      </c>
      <c r="I250" s="941">
        <v>3</v>
      </c>
      <c r="J250" s="938"/>
      <c r="K250" s="1219">
        <v>8585003294028</v>
      </c>
      <c r="L250" s="1132">
        <v>200</v>
      </c>
      <c r="M250" s="940">
        <v>250</v>
      </c>
      <c r="N250" s="941">
        <v>8584086094020</v>
      </c>
      <c r="O250" s="946">
        <v>2.5614354412155604</v>
      </c>
      <c r="P250" s="1162"/>
      <c r="Q250" s="886"/>
      <c r="R250" s="887"/>
      <c r="S250" s="658"/>
      <c r="T250" s="889"/>
      <c r="U250" s="1220">
        <v>2</v>
      </c>
      <c r="V250" s="1221">
        <v>7.07</v>
      </c>
      <c r="W250" s="1399"/>
      <c r="X250" s="1843">
        <f t="shared" si="14"/>
        <v>0</v>
      </c>
      <c r="Y250" s="1899">
        <f t="shared" si="15"/>
        <v>0</v>
      </c>
      <c r="Z250" s="1833"/>
      <c r="AA250" s="1913">
        <f t="shared" si="16"/>
        <v>0</v>
      </c>
      <c r="AB250" s="790"/>
      <c r="AC250" s="790"/>
      <c r="AD250" s="790"/>
      <c r="AE250" s="790"/>
      <c r="AF250" s="790"/>
      <c r="AG250" s="790"/>
      <c r="AH250" s="790"/>
      <c r="AI250" s="790"/>
      <c r="AJ250" s="790"/>
      <c r="AK250" s="790"/>
      <c r="AL250" s="790"/>
      <c r="AM250" s="790"/>
      <c r="AN250" s="790"/>
      <c r="AO250" s="790"/>
      <c r="AP250" s="790"/>
      <c r="AQ250" s="790"/>
      <c r="AR250" s="790"/>
      <c r="AS250" s="790"/>
      <c r="AT250" s="790"/>
    </row>
    <row r="251" spans="1:46" s="791" customFormat="1" ht="14.85" customHeight="1" thickBot="1">
      <c r="A251" s="777"/>
      <c r="B251" s="651" t="s">
        <v>462</v>
      </c>
      <c r="C251" s="813"/>
      <c r="D251" s="813"/>
      <c r="E251" s="794"/>
      <c r="F251" s="794"/>
      <c r="G251" s="795"/>
      <c r="H251" s="82" t="s">
        <v>1129</v>
      </c>
      <c r="I251" s="783"/>
      <c r="J251" s="783"/>
      <c r="K251" s="783"/>
      <c r="L251" s="784"/>
      <c r="M251" s="795"/>
      <c r="N251" s="783"/>
      <c r="O251" s="787"/>
      <c r="P251" s="798"/>
      <c r="Q251" s="787"/>
      <c r="R251" s="827"/>
      <c r="S251" s="787"/>
      <c r="T251" s="799"/>
      <c r="U251" s="787"/>
      <c r="V251" s="682" t="s">
        <v>4</v>
      </c>
      <c r="W251" s="788"/>
      <c r="X251" s="782"/>
      <c r="Y251" s="787"/>
      <c r="Z251" s="1748"/>
      <c r="AA251" s="1731"/>
      <c r="AB251" s="790"/>
      <c r="AC251" s="790"/>
      <c r="AD251" s="790"/>
      <c r="AE251" s="790"/>
      <c r="AF251" s="790"/>
      <c r="AG251" s="790"/>
      <c r="AH251" s="790"/>
      <c r="AI251" s="790"/>
      <c r="AJ251" s="790"/>
      <c r="AK251" s="790"/>
      <c r="AL251" s="790"/>
      <c r="AM251" s="790"/>
      <c r="AN251" s="790"/>
      <c r="AO251" s="790"/>
      <c r="AP251" s="790"/>
      <c r="AQ251" s="790"/>
      <c r="AR251" s="790"/>
      <c r="AS251" s="790"/>
      <c r="AT251" s="790"/>
    </row>
    <row r="252" spans="1:46" s="791" customFormat="1" ht="14.85" customHeight="1" thickBot="1">
      <c r="A252" s="1222">
        <v>3641</v>
      </c>
      <c r="B252" s="1223" t="s">
        <v>462</v>
      </c>
      <c r="C252" s="1224" t="s">
        <v>843</v>
      </c>
      <c r="D252" s="1225"/>
      <c r="E252" s="1226"/>
      <c r="F252" s="1227"/>
      <c r="G252" s="1228">
        <v>1</v>
      </c>
      <c r="H252" s="81">
        <v>0.77</v>
      </c>
      <c r="I252" s="1229">
        <v>2</v>
      </c>
      <c r="J252" s="1230"/>
      <c r="K252" s="1231">
        <v>8585003295018</v>
      </c>
      <c r="L252" s="1232">
        <v>1600</v>
      </c>
      <c r="M252" s="1233"/>
      <c r="N252" s="1233"/>
      <c r="O252" s="1233"/>
      <c r="P252" s="1233"/>
      <c r="Q252" s="1234"/>
      <c r="R252" s="1235"/>
      <c r="S252" s="615"/>
      <c r="T252" s="1237"/>
      <c r="U252" s="1238"/>
      <c r="V252" s="1239"/>
      <c r="W252" s="1400"/>
      <c r="X252" s="607">
        <f t="shared" si="14"/>
        <v>0</v>
      </c>
      <c r="Y252" s="1914"/>
      <c r="Z252" s="1876"/>
      <c r="AA252" s="1915"/>
      <c r="AB252" s="790"/>
      <c r="AC252" s="790"/>
      <c r="AD252" s="790"/>
      <c r="AE252" s="790"/>
      <c r="AF252" s="790"/>
      <c r="AG252" s="790"/>
      <c r="AH252" s="790"/>
      <c r="AI252" s="790"/>
      <c r="AJ252" s="790"/>
      <c r="AK252" s="790"/>
      <c r="AL252" s="790"/>
      <c r="AM252" s="790"/>
      <c r="AN252" s="790"/>
      <c r="AO252" s="790"/>
      <c r="AP252" s="790"/>
      <c r="AQ252" s="790"/>
      <c r="AR252" s="790"/>
      <c r="AS252" s="790"/>
      <c r="AT252" s="790"/>
    </row>
    <row r="253" spans="1:46" s="791" customFormat="1" ht="14.85" customHeight="1" thickBot="1">
      <c r="A253" s="777"/>
      <c r="B253" s="651" t="s">
        <v>465</v>
      </c>
      <c r="C253" s="813"/>
      <c r="D253" s="813"/>
      <c r="E253" s="794"/>
      <c r="F253" s="794"/>
      <c r="G253" s="795"/>
      <c r="H253" s="82" t="s">
        <v>1129</v>
      </c>
      <c r="I253" s="783"/>
      <c r="J253" s="783"/>
      <c r="K253" s="783" t="str">
        <f>IF(A253=0," ",CONCATENATE("8590396",A253,"0",((CEILING((26+((VALUE(MID(A253,2,1)))+(VALUE(MID(A253,4,1)))))+(3*(14+((VALUE(MID(A253,1,1)))+(VALUE(MID(A253,3,1)))+"0"))),10))-((26+((VALUE(MID(A253,2,1)))+(VALUE(MID(A253,4,1)))))+(3*(14+((VALUE(MID(A253,1,1)))+(VALUE(MID(A253,3,1)))+"0")))))))</f>
        <v xml:space="preserve"> </v>
      </c>
      <c r="L253" s="784"/>
      <c r="M253" s="795"/>
      <c r="N253" s="783"/>
      <c r="O253" s="787"/>
      <c r="P253" s="798"/>
      <c r="Q253" s="787"/>
      <c r="R253" s="798"/>
      <c r="S253" s="787"/>
      <c r="T253" s="799"/>
      <c r="U253" s="787"/>
      <c r="V253" s="682" t="s">
        <v>4</v>
      </c>
      <c r="W253" s="788"/>
      <c r="X253" s="782"/>
      <c r="Y253" s="787"/>
      <c r="Z253" s="1748"/>
      <c r="AA253" s="1731"/>
      <c r="AB253" s="790"/>
      <c r="AC253" s="790"/>
      <c r="AD253" s="790"/>
      <c r="AE253" s="790"/>
      <c r="AF253" s="790"/>
      <c r="AG253" s="790"/>
      <c r="AH253" s="790"/>
      <c r="AI253" s="790"/>
      <c r="AJ253" s="790"/>
      <c r="AK253" s="790"/>
      <c r="AL253" s="790"/>
      <c r="AM253" s="790"/>
      <c r="AN253" s="790"/>
      <c r="AO253" s="790"/>
      <c r="AP253" s="790"/>
      <c r="AQ253" s="790"/>
      <c r="AR253" s="790"/>
      <c r="AS253" s="790"/>
      <c r="AT253" s="790"/>
    </row>
    <row r="254" spans="1:46" s="791" customFormat="1" ht="14.85" customHeight="1">
      <c r="A254" s="948" t="s">
        <v>469</v>
      </c>
      <c r="B254" s="1133" t="s">
        <v>466</v>
      </c>
      <c r="C254" s="1088" t="s">
        <v>472</v>
      </c>
      <c r="D254" s="1205"/>
      <c r="E254" s="1205"/>
      <c r="F254" s="1206"/>
      <c r="G254" s="846">
        <v>1.5</v>
      </c>
      <c r="H254" s="1374">
        <v>1.18</v>
      </c>
      <c r="I254" s="848">
        <v>4</v>
      </c>
      <c r="J254" s="848"/>
      <c r="K254" s="848">
        <v>8585003296541</v>
      </c>
      <c r="L254" s="622">
        <v>600</v>
      </c>
      <c r="M254" s="846">
        <v>10</v>
      </c>
      <c r="N254" s="850">
        <v>8584086096543</v>
      </c>
      <c r="O254" s="623">
        <v>3.4489485648072007</v>
      </c>
      <c r="P254" s="851"/>
      <c r="Q254" s="958"/>
      <c r="R254" s="853"/>
      <c r="S254" s="654"/>
      <c r="T254" s="1138"/>
      <c r="U254" s="856">
        <v>0.3</v>
      </c>
      <c r="V254" s="627">
        <v>178</v>
      </c>
      <c r="W254" s="1168"/>
      <c r="X254" s="621">
        <f t="shared" si="14"/>
        <v>0</v>
      </c>
      <c r="Y254" s="1824">
        <f t="shared" si="15"/>
        <v>0</v>
      </c>
      <c r="Z254" s="1897"/>
      <c r="AA254" s="1901">
        <f t="shared" si="16"/>
        <v>0</v>
      </c>
      <c r="AB254" s="790"/>
      <c r="AC254" s="790"/>
      <c r="AD254" s="790"/>
      <c r="AE254" s="790"/>
      <c r="AF254" s="790"/>
      <c r="AG254" s="790"/>
      <c r="AH254" s="790"/>
      <c r="AI254" s="790"/>
      <c r="AJ254" s="790"/>
      <c r="AK254" s="790"/>
      <c r="AL254" s="790"/>
      <c r="AM254" s="790"/>
      <c r="AN254" s="790"/>
      <c r="AO254" s="790"/>
      <c r="AP254" s="790"/>
      <c r="AQ254" s="790"/>
      <c r="AR254" s="790"/>
      <c r="AS254" s="790"/>
      <c r="AT254" s="790"/>
    </row>
    <row r="255" spans="1:46" s="791" customFormat="1" ht="14.85" customHeight="1">
      <c r="A255" s="900" t="s">
        <v>470</v>
      </c>
      <c r="B255" s="1015" t="s">
        <v>467</v>
      </c>
      <c r="C255" s="985" t="s">
        <v>473</v>
      </c>
      <c r="D255" s="986"/>
      <c r="E255" s="987"/>
      <c r="F255" s="987"/>
      <c r="G255" s="905">
        <v>3</v>
      </c>
      <c r="H255" s="116">
        <v>0.95</v>
      </c>
      <c r="I255" s="1050">
        <v>3</v>
      </c>
      <c r="J255" s="1050"/>
      <c r="K255" s="906">
        <v>8585003296527</v>
      </c>
      <c r="L255" s="864">
        <v>600</v>
      </c>
      <c r="M255" s="892">
        <v>20</v>
      </c>
      <c r="N255" s="965">
        <v>8584086096529</v>
      </c>
      <c r="O255" s="632">
        <v>3.3312657650781596</v>
      </c>
      <c r="P255" s="926"/>
      <c r="Q255" s="892">
        <v>250</v>
      </c>
      <c r="R255" s="907">
        <v>8584086196526</v>
      </c>
      <c r="S255" s="665">
        <v>33.060713181153837</v>
      </c>
      <c r="T255" s="898"/>
      <c r="U255" s="990">
        <v>0.3</v>
      </c>
      <c r="V255" s="640">
        <v>92</v>
      </c>
      <c r="W255" s="1394"/>
      <c r="X255" s="1886">
        <f t="shared" si="14"/>
        <v>0</v>
      </c>
      <c r="Y255" s="1841">
        <f t="shared" si="15"/>
        <v>0</v>
      </c>
      <c r="Z255" s="1836">
        <f t="shared" si="17"/>
        <v>0</v>
      </c>
      <c r="AA255" s="1904">
        <f t="shared" si="16"/>
        <v>0</v>
      </c>
      <c r="AB255" s="790"/>
      <c r="AC255" s="790"/>
      <c r="AD255" s="790"/>
      <c r="AE255" s="790"/>
      <c r="AF255" s="790"/>
      <c r="AG255" s="790"/>
      <c r="AH255" s="790"/>
      <c r="AI255" s="790"/>
      <c r="AJ255" s="790"/>
      <c r="AK255" s="790"/>
      <c r="AL255" s="790"/>
      <c r="AM255" s="790"/>
      <c r="AN255" s="790"/>
      <c r="AO255" s="790"/>
      <c r="AP255" s="790"/>
      <c r="AQ255" s="790"/>
      <c r="AR255" s="790"/>
      <c r="AS255" s="790"/>
      <c r="AT255" s="790"/>
    </row>
    <row r="256" spans="1:46" s="791" customFormat="1" ht="14.85" customHeight="1">
      <c r="A256" s="1388" t="s">
        <v>471</v>
      </c>
      <c r="B256" s="1241" t="s">
        <v>468</v>
      </c>
      <c r="C256" s="1101" t="s">
        <v>473</v>
      </c>
      <c r="D256" s="1097"/>
      <c r="E256" s="995"/>
      <c r="F256" s="995"/>
      <c r="G256" s="1082">
        <v>3</v>
      </c>
      <c r="H256" s="116">
        <v>0.95</v>
      </c>
      <c r="I256" s="996">
        <v>3</v>
      </c>
      <c r="J256" s="996"/>
      <c r="K256" s="996">
        <v>8585003296534</v>
      </c>
      <c r="L256" s="697">
        <v>600</v>
      </c>
      <c r="M256" s="1082">
        <v>20</v>
      </c>
      <c r="N256" s="1083">
        <v>8584086096536</v>
      </c>
      <c r="O256" s="698">
        <v>3.3312657650781596</v>
      </c>
      <c r="P256" s="1084"/>
      <c r="Q256" s="1082">
        <v>250</v>
      </c>
      <c r="R256" s="1200">
        <v>8584086196533</v>
      </c>
      <c r="S256" s="698">
        <v>33.060713181153837</v>
      </c>
      <c r="T256" s="1242"/>
      <c r="U256" s="1243">
        <v>0.3</v>
      </c>
      <c r="V256" s="705">
        <v>92</v>
      </c>
      <c r="W256" s="1244"/>
      <c r="X256" s="696">
        <f t="shared" si="14"/>
        <v>0</v>
      </c>
      <c r="Y256" s="1874">
        <f t="shared" si="15"/>
        <v>0</v>
      </c>
      <c r="Z256" s="1916">
        <f t="shared" si="17"/>
        <v>0</v>
      </c>
      <c r="AA256" s="1917">
        <f t="shared" si="16"/>
        <v>0</v>
      </c>
      <c r="AB256" s="790"/>
      <c r="AC256" s="790"/>
      <c r="AD256" s="790"/>
      <c r="AE256" s="790"/>
      <c r="AF256" s="790"/>
      <c r="AG256" s="790"/>
      <c r="AH256" s="790"/>
      <c r="AI256" s="790"/>
      <c r="AJ256" s="790"/>
      <c r="AK256" s="790"/>
      <c r="AL256" s="790"/>
      <c r="AM256" s="790"/>
      <c r="AN256" s="790"/>
      <c r="AO256" s="790"/>
      <c r="AP256" s="790"/>
      <c r="AQ256" s="790"/>
      <c r="AR256" s="790"/>
      <c r="AS256" s="790"/>
      <c r="AT256" s="790"/>
    </row>
    <row r="257" spans="1:46" s="791" customFormat="1" ht="14.85" customHeight="1" thickBot="1">
      <c r="A257" s="875" t="s">
        <v>1081</v>
      </c>
      <c r="B257" s="1545" t="s">
        <v>1079</v>
      </c>
      <c r="C257" s="2042" t="s">
        <v>1116</v>
      </c>
      <c r="D257" s="2043"/>
      <c r="E257" s="2043"/>
      <c r="F257" s="2043"/>
      <c r="G257" s="642">
        <v>1.5</v>
      </c>
      <c r="H257" s="1580">
        <v>1.18</v>
      </c>
      <c r="I257" s="941">
        <v>4</v>
      </c>
      <c r="J257" s="941"/>
      <c r="K257" s="941">
        <v>8585003296558</v>
      </c>
      <c r="L257" s="1066"/>
      <c r="M257" s="888"/>
      <c r="N257" s="1176"/>
      <c r="O257" s="658"/>
      <c r="P257" s="1177"/>
      <c r="Q257" s="657"/>
      <c r="R257" s="887"/>
      <c r="S257" s="658"/>
      <c r="T257" s="1178"/>
      <c r="U257" s="888"/>
      <c r="V257" s="1279"/>
      <c r="W257" s="1327"/>
      <c r="X257" s="643">
        <f t="shared" si="14"/>
        <v>0</v>
      </c>
      <c r="Y257" s="1253"/>
      <c r="Z257" s="1906"/>
      <c r="AA257" s="1918"/>
      <c r="AB257" s="790"/>
      <c r="AC257" s="790"/>
      <c r="AD257" s="790"/>
      <c r="AE257" s="790"/>
      <c r="AF257" s="790"/>
      <c r="AG257" s="790"/>
      <c r="AH257" s="790"/>
      <c r="AI257" s="790"/>
      <c r="AJ257" s="790"/>
      <c r="AK257" s="790"/>
      <c r="AL257" s="790"/>
      <c r="AM257" s="790"/>
      <c r="AN257" s="790"/>
      <c r="AO257" s="790"/>
      <c r="AP257" s="790"/>
      <c r="AQ257" s="790"/>
      <c r="AR257" s="790"/>
      <c r="AS257" s="790"/>
      <c r="AT257" s="790"/>
    </row>
    <row r="258" spans="1:46" s="791" customFormat="1" ht="14.85" customHeight="1" thickBot="1">
      <c r="A258" s="806"/>
      <c r="B258" s="683" t="s">
        <v>844</v>
      </c>
      <c r="C258" s="807"/>
      <c r="D258" s="807"/>
      <c r="E258" s="808"/>
      <c r="F258" s="808"/>
      <c r="G258" s="809"/>
      <c r="H258" s="82" t="s">
        <v>1129</v>
      </c>
      <c r="I258" s="826"/>
      <c r="J258" s="826"/>
      <c r="K258" s="826"/>
      <c r="L258" s="805"/>
      <c r="M258" s="809"/>
      <c r="N258" s="826"/>
      <c r="O258" s="810"/>
      <c r="P258" s="827"/>
      <c r="Q258" s="810"/>
      <c r="R258" s="827"/>
      <c r="S258" s="810"/>
      <c r="T258" s="828"/>
      <c r="U258" s="810"/>
      <c r="V258" s="839" t="s">
        <v>4</v>
      </c>
      <c r="W258" s="812"/>
      <c r="X258" s="1711"/>
      <c r="Y258" s="810"/>
      <c r="Z258" s="1792"/>
      <c r="AA258" s="1713"/>
      <c r="AB258" s="790"/>
      <c r="AC258" s="790"/>
      <c r="AD258" s="790"/>
      <c r="AE258" s="790"/>
      <c r="AF258" s="790"/>
      <c r="AG258" s="790"/>
      <c r="AH258" s="790"/>
      <c r="AI258" s="790"/>
      <c r="AJ258" s="790"/>
      <c r="AK258" s="790"/>
      <c r="AL258" s="790"/>
      <c r="AM258" s="790"/>
      <c r="AN258" s="790"/>
      <c r="AO258" s="790"/>
      <c r="AP258" s="790"/>
      <c r="AQ258" s="790"/>
      <c r="AR258" s="790"/>
      <c r="AS258" s="790"/>
      <c r="AT258" s="790"/>
    </row>
    <row r="259" spans="1:46" s="791" customFormat="1" ht="14.85" customHeight="1" thickBot="1">
      <c r="A259" s="1222" t="s">
        <v>909</v>
      </c>
      <c r="B259" s="1223" t="s">
        <v>785</v>
      </c>
      <c r="C259" s="1075" t="s">
        <v>1089</v>
      </c>
      <c r="D259" s="1225"/>
      <c r="E259" s="1226"/>
      <c r="F259" s="1245"/>
      <c r="G259" s="1228" t="s">
        <v>835</v>
      </c>
      <c r="H259" s="81">
        <v>2.63</v>
      </c>
      <c r="I259" s="1229">
        <v>8</v>
      </c>
      <c r="J259" s="1230"/>
      <c r="K259" s="1231">
        <v>858500325497</v>
      </c>
      <c r="L259" s="1232">
        <v>600</v>
      </c>
      <c r="M259" s="1234"/>
      <c r="N259" s="1246"/>
      <c r="O259" s="1247"/>
      <c r="P259" s="1248"/>
      <c r="Q259" s="1234"/>
      <c r="R259" s="1235"/>
      <c r="S259" s="615"/>
      <c r="T259" s="1237"/>
      <c r="U259" s="1228">
        <v>0.3</v>
      </c>
      <c r="V259" s="1249">
        <v>482</v>
      </c>
      <c r="W259" s="1401"/>
      <c r="X259" s="607">
        <f t="shared" si="14"/>
        <v>0</v>
      </c>
      <c r="Y259" s="1884"/>
      <c r="Z259" s="1876"/>
      <c r="AA259" s="1919">
        <f t="shared" si="16"/>
        <v>0</v>
      </c>
      <c r="AB259" s="790"/>
      <c r="AC259" s="790"/>
      <c r="AD259" s="790"/>
      <c r="AE259" s="790"/>
      <c r="AF259" s="790"/>
      <c r="AG259" s="790"/>
      <c r="AH259" s="790"/>
      <c r="AI259" s="790"/>
      <c r="AJ259" s="790"/>
      <c r="AK259" s="790"/>
      <c r="AL259" s="790"/>
      <c r="AM259" s="790"/>
      <c r="AN259" s="790"/>
      <c r="AO259" s="790"/>
      <c r="AP259" s="790"/>
      <c r="AQ259" s="790"/>
      <c r="AR259" s="790"/>
      <c r="AS259" s="790"/>
      <c r="AT259" s="790"/>
    </row>
    <row r="260" spans="1:46" s="791" customFormat="1" ht="14.85" customHeight="1" thickBot="1">
      <c r="A260" s="806"/>
      <c r="B260" s="683" t="s">
        <v>1022</v>
      </c>
      <c r="C260" s="807"/>
      <c r="D260" s="807"/>
      <c r="E260" s="808"/>
      <c r="F260" s="808"/>
      <c r="G260" s="809"/>
      <c r="H260" s="82" t="s">
        <v>1129</v>
      </c>
      <c r="I260" s="826"/>
      <c r="J260" s="826"/>
      <c r="K260" s="826"/>
      <c r="L260" s="805"/>
      <c r="M260" s="809"/>
      <c r="N260" s="826"/>
      <c r="O260" s="810"/>
      <c r="P260" s="827"/>
      <c r="Q260" s="810"/>
      <c r="R260" s="827"/>
      <c r="S260" s="810"/>
      <c r="T260" s="828"/>
      <c r="U260" s="810"/>
      <c r="V260" s="839" t="s">
        <v>4</v>
      </c>
      <c r="W260" s="812"/>
      <c r="X260" s="1711"/>
      <c r="Y260" s="810"/>
      <c r="Z260" s="1792"/>
      <c r="AA260" s="1713"/>
      <c r="AB260" s="790"/>
      <c r="AC260" s="790"/>
      <c r="AD260" s="790"/>
      <c r="AE260" s="790"/>
      <c r="AF260" s="790"/>
      <c r="AG260" s="790"/>
      <c r="AH260" s="790"/>
      <c r="AI260" s="790"/>
      <c r="AJ260" s="790"/>
      <c r="AK260" s="790"/>
      <c r="AL260" s="790"/>
      <c r="AM260" s="790"/>
      <c r="AN260" s="790"/>
      <c r="AO260" s="790"/>
      <c r="AP260" s="790"/>
      <c r="AQ260" s="790"/>
      <c r="AR260" s="790"/>
      <c r="AS260" s="790"/>
      <c r="AT260" s="790"/>
    </row>
    <row r="261" spans="1:46" s="791" customFormat="1" ht="14.85" customHeight="1" thickBot="1">
      <c r="A261" s="1222" t="s">
        <v>1023</v>
      </c>
      <c r="B261" s="1223" t="s">
        <v>1058</v>
      </c>
      <c r="C261" s="1075" t="s">
        <v>1090</v>
      </c>
      <c r="D261" s="1225"/>
      <c r="E261" s="1226"/>
      <c r="F261" s="1245"/>
      <c r="G261" s="1228">
        <v>1.8</v>
      </c>
      <c r="H261" s="81">
        <v>0.95</v>
      </c>
      <c r="I261" s="1229">
        <v>3</v>
      </c>
      <c r="J261" s="1230"/>
      <c r="K261" s="1231">
        <v>8585003296251</v>
      </c>
      <c r="L261" s="1232">
        <v>600</v>
      </c>
      <c r="M261" s="686">
        <v>10</v>
      </c>
      <c r="N261" s="1230"/>
      <c r="O261" s="613">
        <v>3.389315791680001</v>
      </c>
      <c r="P261" s="1385"/>
      <c r="Q261" s="1234"/>
      <c r="R261" s="1235"/>
      <c r="S261" s="615"/>
      <c r="T261" s="1237"/>
      <c r="U261" s="1228">
        <v>0.3</v>
      </c>
      <c r="V261" s="1249">
        <v>216</v>
      </c>
      <c r="W261" s="1401"/>
      <c r="X261" s="607">
        <f t="shared" si="14"/>
        <v>0</v>
      </c>
      <c r="Y261" s="1875">
        <f t="shared" si="15"/>
        <v>0</v>
      </c>
      <c r="Z261" s="1876"/>
      <c r="AA261" s="1919">
        <f t="shared" si="16"/>
        <v>0</v>
      </c>
      <c r="AB261" s="790"/>
      <c r="AC261" s="790"/>
      <c r="AD261" s="790"/>
      <c r="AE261" s="790"/>
      <c r="AF261" s="790"/>
      <c r="AG261" s="790"/>
      <c r="AH261" s="790"/>
      <c r="AI261" s="790"/>
      <c r="AJ261" s="790"/>
      <c r="AK261" s="790"/>
      <c r="AL261" s="790"/>
      <c r="AM261" s="790"/>
      <c r="AN261" s="790"/>
      <c r="AO261" s="790"/>
      <c r="AP261" s="790"/>
      <c r="AQ261" s="790"/>
      <c r="AR261" s="790"/>
      <c r="AS261" s="790"/>
      <c r="AT261" s="790"/>
    </row>
    <row r="262" spans="1:46" s="791" customFormat="1" ht="14.85" customHeight="1" thickBot="1">
      <c r="A262" s="777"/>
      <c r="B262" s="677" t="s">
        <v>1011</v>
      </c>
      <c r="C262" s="1250"/>
      <c r="D262" s="108"/>
      <c r="E262" s="108"/>
      <c r="F262" s="1251"/>
      <c r="G262" s="787"/>
      <c r="H262" s="82" t="s">
        <v>1129</v>
      </c>
      <c r="I262" s="783"/>
      <c r="J262" s="826"/>
      <c r="K262" s="783"/>
      <c r="L262" s="1109"/>
      <c r="M262" s="787"/>
      <c r="N262" s="783"/>
      <c r="O262" s="787"/>
      <c r="P262" s="798"/>
      <c r="Q262" s="787"/>
      <c r="R262" s="798"/>
      <c r="S262" s="787"/>
      <c r="T262" s="799"/>
      <c r="U262" s="787"/>
      <c r="V262" s="796" t="s">
        <v>4</v>
      </c>
      <c r="W262" s="788"/>
      <c r="X262" s="1711"/>
      <c r="Y262" s="787"/>
      <c r="Z262" s="1748"/>
      <c r="AA262" s="1731"/>
      <c r="AB262" s="790"/>
      <c r="AC262" s="790"/>
      <c r="AD262" s="790"/>
      <c r="AE262" s="790"/>
      <c r="AF262" s="790"/>
      <c r="AG262" s="790"/>
      <c r="AH262" s="790"/>
      <c r="AI262" s="790"/>
      <c r="AJ262" s="790"/>
      <c r="AK262" s="790"/>
      <c r="AL262" s="790"/>
      <c r="AM262" s="790"/>
      <c r="AN262" s="790"/>
      <c r="AO262" s="790"/>
      <c r="AP262" s="790"/>
      <c r="AQ262" s="790"/>
      <c r="AR262" s="790"/>
      <c r="AS262" s="790"/>
      <c r="AT262" s="790"/>
    </row>
    <row r="263" spans="1:46" s="791" customFormat="1" ht="14.85" customHeight="1">
      <c r="A263" s="948">
        <v>4002</v>
      </c>
      <c r="B263" s="1133" t="s">
        <v>128</v>
      </c>
      <c r="C263" s="1088" t="s">
        <v>476</v>
      </c>
      <c r="D263" s="1205"/>
      <c r="E263" s="1205"/>
      <c r="F263" s="1206"/>
      <c r="G263" s="846">
        <v>3</v>
      </c>
      <c r="H263" s="1374">
        <v>0.77</v>
      </c>
      <c r="I263" s="848">
        <v>2</v>
      </c>
      <c r="J263" s="848"/>
      <c r="K263" s="848">
        <v>8585003296022</v>
      </c>
      <c r="L263" s="622">
        <v>600</v>
      </c>
      <c r="M263" s="846">
        <v>20</v>
      </c>
      <c r="N263" s="850">
        <v>8584086096024</v>
      </c>
      <c r="O263" s="623">
        <v>1.9875619270634399</v>
      </c>
      <c r="P263" s="851"/>
      <c r="Q263" s="958"/>
      <c r="R263" s="853"/>
      <c r="S263" s="654"/>
      <c r="T263" s="1138"/>
      <c r="U263" s="856">
        <v>0.3</v>
      </c>
      <c r="V263" s="627">
        <v>66.099999999999994</v>
      </c>
      <c r="W263" s="1168"/>
      <c r="X263" s="621">
        <f t="shared" ref="X263:X297" si="18">J263*H263</f>
        <v>0</v>
      </c>
      <c r="Y263" s="1824">
        <f t="shared" ref="Y263:Y297" si="19">P263*O263</f>
        <v>0</v>
      </c>
      <c r="Z263" s="1897">
        <f t="shared" ref="Z263:Z265" si="20">T263*S263</f>
        <v>0</v>
      </c>
      <c r="AA263" s="1901">
        <f t="shared" ref="AA263:AA297" si="21">W263*V263</f>
        <v>0</v>
      </c>
      <c r="AB263" s="790"/>
      <c r="AC263" s="790"/>
      <c r="AD263" s="790"/>
      <c r="AE263" s="790"/>
      <c r="AF263" s="790"/>
      <c r="AG263" s="790"/>
      <c r="AH263" s="790"/>
      <c r="AI263" s="790"/>
      <c r="AJ263" s="790"/>
      <c r="AK263" s="790"/>
      <c r="AL263" s="790"/>
      <c r="AM263" s="790"/>
      <c r="AN263" s="790"/>
      <c r="AO263" s="790"/>
      <c r="AP263" s="790"/>
      <c r="AQ263" s="790"/>
      <c r="AR263" s="790"/>
      <c r="AS263" s="790"/>
      <c r="AT263" s="790"/>
    </row>
    <row r="264" spans="1:46" s="791" customFormat="1" ht="14.85" customHeight="1">
      <c r="A264" s="900" t="s">
        <v>475</v>
      </c>
      <c r="B264" s="984" t="s">
        <v>474</v>
      </c>
      <c r="C264" s="2035" t="s">
        <v>1030</v>
      </c>
      <c r="D264" s="2057"/>
      <c r="E264" s="2057"/>
      <c r="F264" s="2058"/>
      <c r="G264" s="923">
        <v>3</v>
      </c>
      <c r="H264" s="116">
        <v>0.77</v>
      </c>
      <c r="I264" s="988">
        <v>2</v>
      </c>
      <c r="J264" s="932"/>
      <c r="K264" s="1011">
        <v>8585003296114</v>
      </c>
      <c r="L264" s="1252">
        <v>600</v>
      </c>
      <c r="M264" s="923">
        <v>20</v>
      </c>
      <c r="N264" s="932">
        <v>8584086096116</v>
      </c>
      <c r="O264" s="632">
        <v>1.93157426714616</v>
      </c>
      <c r="P264" s="926"/>
      <c r="Q264" s="910"/>
      <c r="R264" s="911"/>
      <c r="S264" s="636"/>
      <c r="T264" s="1051"/>
      <c r="U264" s="1052">
        <v>0.3</v>
      </c>
      <c r="V264" s="640">
        <v>64.099999999999994</v>
      </c>
      <c r="W264" s="1402"/>
      <c r="X264" s="630">
        <f t="shared" si="18"/>
        <v>0</v>
      </c>
      <c r="Y264" s="1841">
        <f t="shared" si="19"/>
        <v>0</v>
      </c>
      <c r="Z264" s="1869">
        <f t="shared" si="20"/>
        <v>0</v>
      </c>
      <c r="AA264" s="1920">
        <f t="shared" si="21"/>
        <v>0</v>
      </c>
      <c r="AB264" s="790"/>
      <c r="AC264" s="790"/>
      <c r="AD264" s="790"/>
      <c r="AE264" s="790"/>
      <c r="AF264" s="790"/>
      <c r="AG264" s="790"/>
      <c r="AH264" s="790"/>
      <c r="AI264" s="790"/>
      <c r="AJ264" s="790"/>
      <c r="AK264" s="790"/>
      <c r="AL264" s="790"/>
      <c r="AM264" s="790"/>
      <c r="AN264" s="790"/>
      <c r="AO264" s="790"/>
      <c r="AP264" s="790"/>
      <c r="AQ264" s="790"/>
      <c r="AR264" s="790"/>
      <c r="AS264" s="790"/>
      <c r="AT264" s="790"/>
    </row>
    <row r="265" spans="1:46" s="791" customFormat="1" ht="14.85" customHeight="1" thickBot="1">
      <c r="A265" s="875">
        <v>4001</v>
      </c>
      <c r="B265" s="1064" t="s">
        <v>129</v>
      </c>
      <c r="C265" s="1172" t="s">
        <v>207</v>
      </c>
      <c r="D265" s="1173"/>
      <c r="E265" s="1174"/>
      <c r="F265" s="1174"/>
      <c r="G265" s="940">
        <v>3</v>
      </c>
      <c r="H265" s="1580">
        <v>0.77</v>
      </c>
      <c r="I265" s="1065">
        <v>2</v>
      </c>
      <c r="J265" s="1065"/>
      <c r="K265" s="881">
        <v>8585003296312</v>
      </c>
      <c r="L265" s="883">
        <v>600</v>
      </c>
      <c r="M265" s="940">
        <v>20</v>
      </c>
      <c r="N265" s="1065">
        <v>8584086096314</v>
      </c>
      <c r="O265" s="944">
        <v>1.93157426714616</v>
      </c>
      <c r="P265" s="1162"/>
      <c r="Q265" s="886"/>
      <c r="R265" s="1177"/>
      <c r="S265" s="1253"/>
      <c r="T265" s="1178"/>
      <c r="U265" s="890">
        <v>0.3</v>
      </c>
      <c r="V265" s="650">
        <v>64.099999999999994</v>
      </c>
      <c r="W265" s="1254"/>
      <c r="X265" s="644">
        <f t="shared" si="18"/>
        <v>0</v>
      </c>
      <c r="Y265" s="1899">
        <f t="shared" si="19"/>
        <v>0</v>
      </c>
      <c r="Z265" s="1906">
        <f t="shared" si="20"/>
        <v>0</v>
      </c>
      <c r="AA265" s="1921">
        <f t="shared" si="21"/>
        <v>0</v>
      </c>
      <c r="AB265" s="790"/>
      <c r="AC265" s="790"/>
      <c r="AD265" s="790"/>
      <c r="AE265" s="790"/>
      <c r="AF265" s="790"/>
      <c r="AG265" s="790"/>
      <c r="AH265" s="790"/>
      <c r="AI265" s="790"/>
      <c r="AJ265" s="790"/>
      <c r="AK265" s="790"/>
      <c r="AL265" s="790"/>
      <c r="AM265" s="790"/>
      <c r="AN265" s="790"/>
      <c r="AO265" s="790"/>
      <c r="AP265" s="790"/>
      <c r="AQ265" s="790"/>
      <c r="AR265" s="790"/>
      <c r="AS265" s="790"/>
      <c r="AT265" s="790"/>
    </row>
    <row r="266" spans="1:46" s="791" customFormat="1" ht="14.85" customHeight="1" thickBot="1">
      <c r="A266" s="777"/>
      <c r="B266" s="651" t="s">
        <v>206</v>
      </c>
      <c r="C266" s="813"/>
      <c r="D266" s="813"/>
      <c r="E266" s="794"/>
      <c r="F266" s="794"/>
      <c r="G266" s="795"/>
      <c r="H266" s="82" t="s">
        <v>1129</v>
      </c>
      <c r="I266" s="783"/>
      <c r="J266" s="783"/>
      <c r="K266" s="783"/>
      <c r="L266" s="1109"/>
      <c r="M266" s="598"/>
      <c r="N266" s="600"/>
      <c r="O266" s="679"/>
      <c r="P266" s="793"/>
      <c r="Q266" s="787"/>
      <c r="R266" s="798"/>
      <c r="S266" s="787"/>
      <c r="T266" s="799"/>
      <c r="U266" s="787"/>
      <c r="V266" s="682" t="s">
        <v>4</v>
      </c>
      <c r="W266" s="788"/>
      <c r="X266" s="782"/>
      <c r="Y266" s="679"/>
      <c r="Z266" s="1748"/>
      <c r="AA266" s="1731"/>
      <c r="AB266" s="790"/>
      <c r="AC266" s="790"/>
      <c r="AD266" s="790"/>
      <c r="AE266" s="790"/>
      <c r="AF266" s="790"/>
      <c r="AG266" s="790"/>
      <c r="AH266" s="790"/>
      <c r="AI266" s="790"/>
      <c r="AJ266" s="790"/>
      <c r="AK266" s="790"/>
      <c r="AL266" s="790"/>
      <c r="AM266" s="790"/>
      <c r="AN266" s="790"/>
      <c r="AO266" s="790"/>
      <c r="AP266" s="790"/>
      <c r="AQ266" s="790"/>
      <c r="AR266" s="790"/>
      <c r="AS266" s="790"/>
      <c r="AT266" s="790"/>
    </row>
    <row r="267" spans="1:46" s="791" customFormat="1" ht="14.85" customHeight="1" thickBot="1">
      <c r="A267" s="1255"/>
      <c r="B267" s="1256" t="s">
        <v>1002</v>
      </c>
      <c r="C267" s="594"/>
      <c r="D267" s="1225"/>
      <c r="E267" s="1226"/>
      <c r="F267" s="1372"/>
      <c r="G267" s="1240"/>
      <c r="H267" s="82" t="s">
        <v>1129</v>
      </c>
      <c r="I267" s="688"/>
      <c r="J267" s="688"/>
      <c r="K267" s="1257"/>
      <c r="L267" s="1257"/>
      <c r="M267" s="836"/>
      <c r="N267" s="688"/>
      <c r="O267" s="839"/>
      <c r="P267" s="837"/>
      <c r="Q267" s="836"/>
      <c r="R267" s="837"/>
      <c r="S267" s="836"/>
      <c r="T267" s="837"/>
      <c r="U267" s="1240"/>
      <c r="V267" s="1240" t="s">
        <v>4</v>
      </c>
      <c r="W267" s="1401"/>
      <c r="X267" s="687"/>
      <c r="Y267" s="836"/>
      <c r="Z267" s="836"/>
      <c r="AA267" s="1919"/>
      <c r="AB267" s="790"/>
      <c r="AC267" s="790"/>
      <c r="AD267" s="790"/>
      <c r="AE267" s="790"/>
      <c r="AF267" s="790"/>
      <c r="AG267" s="790"/>
      <c r="AH267" s="790"/>
      <c r="AI267" s="790"/>
      <c r="AJ267" s="790"/>
      <c r="AK267" s="790"/>
      <c r="AL267" s="790"/>
      <c r="AM267" s="790"/>
      <c r="AN267" s="790"/>
      <c r="AO267" s="790"/>
      <c r="AP267" s="790"/>
      <c r="AQ267" s="790"/>
      <c r="AR267" s="790"/>
      <c r="AS267" s="790"/>
      <c r="AT267" s="790"/>
    </row>
    <row r="268" spans="1:46" s="791" customFormat="1" ht="14.85" customHeight="1" thickBot="1">
      <c r="A268" s="777"/>
      <c r="B268" s="651" t="s">
        <v>1003</v>
      </c>
      <c r="C268" s="813"/>
      <c r="D268" s="813"/>
      <c r="E268" s="794"/>
      <c r="F268" s="794"/>
      <c r="G268" s="795"/>
      <c r="H268" s="82" t="s">
        <v>1129</v>
      </c>
      <c r="I268" s="783"/>
      <c r="J268" s="783"/>
      <c r="K268" s="783" t="str">
        <f>IF(A268=0," ",CONCATENATE("8590396",A268,"0",((CEILING((26+((VALUE(MID(A268,2,1)))+(VALUE(MID(A268,4,1)))))+(3*(14+((VALUE(MID(A268,1,1)))+(VALUE(MID(A268,3,1)))+"0"))),10))-((26+((VALUE(MID(A268,2,1)))+(VALUE(MID(A268,4,1)))))+(3*(14+((VALUE(MID(A268,1,1)))+(VALUE(MID(A268,3,1)))+"0")))))))</f>
        <v xml:space="preserve"> </v>
      </c>
      <c r="L268" s="784"/>
      <c r="M268" s="795"/>
      <c r="N268" s="783"/>
      <c r="O268" s="787"/>
      <c r="P268" s="798"/>
      <c r="Q268" s="787"/>
      <c r="R268" s="798"/>
      <c r="S268" s="787"/>
      <c r="T268" s="799"/>
      <c r="U268" s="787"/>
      <c r="V268" s="682" t="s">
        <v>4</v>
      </c>
      <c r="W268" s="788"/>
      <c r="X268" s="782"/>
      <c r="Y268" s="787"/>
      <c r="Z268" s="1748"/>
      <c r="AA268" s="1731"/>
      <c r="AB268" s="790"/>
      <c r="AC268" s="790"/>
      <c r="AD268" s="790"/>
      <c r="AE268" s="790"/>
      <c r="AF268" s="790"/>
      <c r="AG268" s="790"/>
      <c r="AH268" s="790"/>
      <c r="AI268" s="790"/>
      <c r="AJ268" s="790"/>
      <c r="AK268" s="790"/>
      <c r="AL268" s="790"/>
      <c r="AM268" s="790"/>
      <c r="AN268" s="790"/>
      <c r="AO268" s="790"/>
      <c r="AP268" s="790"/>
      <c r="AQ268" s="790"/>
      <c r="AR268" s="790"/>
      <c r="AS268" s="790"/>
      <c r="AT268" s="790"/>
    </row>
    <row r="269" spans="1:46" s="791" customFormat="1" ht="14.85" customHeight="1">
      <c r="A269" s="948" t="s">
        <v>481</v>
      </c>
      <c r="B269" s="1133" t="s">
        <v>478</v>
      </c>
      <c r="C269" s="1088" t="s">
        <v>130</v>
      </c>
      <c r="D269" s="1205"/>
      <c r="E269" s="1205"/>
      <c r="F269" s="1206"/>
      <c r="G269" s="1078">
        <v>1</v>
      </c>
      <c r="H269" s="1374">
        <v>1.38</v>
      </c>
      <c r="I269" s="848">
        <v>5</v>
      </c>
      <c r="J269" s="848"/>
      <c r="K269" s="848">
        <v>8585003297043</v>
      </c>
      <c r="L269" s="622">
        <v>1000</v>
      </c>
      <c r="M269" s="846">
        <v>10</v>
      </c>
      <c r="N269" s="850">
        <v>8584086097045</v>
      </c>
      <c r="O269" s="623">
        <v>3.9331331091889203</v>
      </c>
      <c r="P269" s="851"/>
      <c r="Q269" s="958"/>
      <c r="R269" s="853"/>
      <c r="S269" s="654"/>
      <c r="T269" s="1138"/>
      <c r="U269" s="856">
        <v>0.1</v>
      </c>
      <c r="V269" s="627">
        <v>325</v>
      </c>
      <c r="W269" s="1168"/>
      <c r="X269" s="621">
        <f t="shared" si="18"/>
        <v>0</v>
      </c>
      <c r="Y269" s="1824">
        <f t="shared" si="19"/>
        <v>0</v>
      </c>
      <c r="Z269" s="1897"/>
      <c r="AA269" s="1901">
        <f t="shared" si="21"/>
        <v>0</v>
      </c>
      <c r="AB269" s="790"/>
      <c r="AC269" s="790"/>
      <c r="AD269" s="790"/>
      <c r="AE269" s="790"/>
      <c r="AF269" s="790"/>
      <c r="AG269" s="790"/>
      <c r="AH269" s="790"/>
      <c r="AI269" s="790"/>
      <c r="AJ269" s="790"/>
      <c r="AK269" s="790"/>
      <c r="AL269" s="790"/>
      <c r="AM269" s="790"/>
      <c r="AN269" s="790"/>
      <c r="AO269" s="790"/>
      <c r="AP269" s="790"/>
      <c r="AQ269" s="790"/>
      <c r="AR269" s="790"/>
      <c r="AS269" s="790"/>
      <c r="AT269" s="790"/>
    </row>
    <row r="270" spans="1:46" s="791" customFormat="1" ht="14.85" customHeight="1">
      <c r="A270" s="1389" t="s">
        <v>482</v>
      </c>
      <c r="B270" s="858" t="s">
        <v>477</v>
      </c>
      <c r="C270" s="985" t="s">
        <v>130</v>
      </c>
      <c r="D270" s="860"/>
      <c r="E270" s="861"/>
      <c r="F270" s="861"/>
      <c r="G270" s="923">
        <v>1</v>
      </c>
      <c r="H270" s="116">
        <v>1.38</v>
      </c>
      <c r="I270" s="963">
        <v>5</v>
      </c>
      <c r="J270" s="963"/>
      <c r="K270" s="863">
        <v>8585003297050</v>
      </c>
      <c r="L270" s="864">
        <v>1000</v>
      </c>
      <c r="M270" s="892">
        <v>10</v>
      </c>
      <c r="N270" s="965">
        <v>8584086097052</v>
      </c>
      <c r="O270" s="632">
        <v>3.9331331091889203</v>
      </c>
      <c r="P270" s="896"/>
      <c r="Q270" s="867"/>
      <c r="R270" s="868"/>
      <c r="S270" s="669"/>
      <c r="T270" s="870"/>
      <c r="U270" s="895">
        <v>0.1</v>
      </c>
      <c r="V270" s="674">
        <v>325</v>
      </c>
      <c r="W270" s="873"/>
      <c r="X270" s="663">
        <f t="shared" si="18"/>
        <v>0</v>
      </c>
      <c r="Y270" s="1835">
        <f t="shared" si="19"/>
        <v>0</v>
      </c>
      <c r="Z270" s="1829"/>
      <c r="AA270" s="1830">
        <f t="shared" si="21"/>
        <v>0</v>
      </c>
      <c r="AB270" s="790"/>
      <c r="AC270" s="790"/>
      <c r="AD270" s="790"/>
      <c r="AE270" s="790"/>
      <c r="AF270" s="790"/>
      <c r="AG270" s="790"/>
      <c r="AH270" s="790"/>
      <c r="AI270" s="790"/>
      <c r="AJ270" s="790"/>
      <c r="AK270" s="790"/>
      <c r="AL270" s="790"/>
      <c r="AM270" s="790"/>
      <c r="AN270" s="790"/>
      <c r="AO270" s="790"/>
      <c r="AP270" s="790"/>
      <c r="AQ270" s="790"/>
      <c r="AR270" s="790"/>
      <c r="AS270" s="790"/>
      <c r="AT270" s="790"/>
    </row>
    <row r="271" spans="1:46" s="791" customFormat="1" ht="14.85" customHeight="1">
      <c r="A271" s="900">
        <v>2302</v>
      </c>
      <c r="B271" s="984" t="s">
        <v>131</v>
      </c>
      <c r="C271" s="985" t="s">
        <v>130</v>
      </c>
      <c r="D271" s="986"/>
      <c r="E271" s="987"/>
      <c r="F271" s="987"/>
      <c r="G271" s="923">
        <v>1.8</v>
      </c>
      <c r="H271" s="116">
        <v>1.38</v>
      </c>
      <c r="I271" s="963">
        <v>5</v>
      </c>
      <c r="J271" s="988"/>
      <c r="K271" s="930">
        <v>8585003297012</v>
      </c>
      <c r="L271" s="664">
        <v>800</v>
      </c>
      <c r="M271" s="892">
        <v>10</v>
      </c>
      <c r="N271" s="932">
        <v>8584086097014</v>
      </c>
      <c r="O271" s="632">
        <v>3.1912966152849593</v>
      </c>
      <c r="P271" s="926"/>
      <c r="Q271" s="910"/>
      <c r="R271" s="911"/>
      <c r="S271" s="636"/>
      <c r="T271" s="1051"/>
      <c r="U271" s="990">
        <v>0.1</v>
      </c>
      <c r="V271" s="640">
        <v>238</v>
      </c>
      <c r="W271" s="928"/>
      <c r="X271" s="1855">
        <f t="shared" si="18"/>
        <v>0</v>
      </c>
      <c r="Y271" s="1841">
        <f t="shared" si="19"/>
        <v>0</v>
      </c>
      <c r="Z271" s="1869"/>
      <c r="AA271" s="1842">
        <f t="shared" si="21"/>
        <v>0</v>
      </c>
      <c r="AB271" s="790"/>
      <c r="AC271" s="790"/>
      <c r="AD271" s="790"/>
      <c r="AE271" s="790"/>
      <c r="AF271" s="790"/>
      <c r="AG271" s="790"/>
      <c r="AH271" s="790"/>
      <c r="AI271" s="790"/>
      <c r="AJ271" s="790"/>
      <c r="AK271" s="790"/>
      <c r="AL271" s="790"/>
      <c r="AM271" s="790"/>
      <c r="AN271" s="790"/>
      <c r="AO271" s="790"/>
      <c r="AP271" s="790"/>
      <c r="AQ271" s="790"/>
      <c r="AR271" s="790"/>
      <c r="AS271" s="790"/>
      <c r="AT271" s="790"/>
    </row>
    <row r="272" spans="1:46" s="791" customFormat="1" ht="14.85" customHeight="1">
      <c r="A272" s="900" t="s">
        <v>485</v>
      </c>
      <c r="B272" s="984" t="s">
        <v>488</v>
      </c>
      <c r="C272" s="985" t="s">
        <v>509</v>
      </c>
      <c r="D272" s="986"/>
      <c r="E272" s="987"/>
      <c r="F272" s="987"/>
      <c r="G272" s="923">
        <v>1</v>
      </c>
      <c r="H272" s="116">
        <v>1.38</v>
      </c>
      <c r="I272" s="963">
        <v>5</v>
      </c>
      <c r="J272" s="988"/>
      <c r="K272" s="930">
        <v>8585003297210</v>
      </c>
      <c r="L272" s="664">
        <v>1000</v>
      </c>
      <c r="M272" s="892">
        <v>10</v>
      </c>
      <c r="N272" s="932">
        <v>8584086097212</v>
      </c>
      <c r="O272" s="632">
        <v>6.6345377001976802</v>
      </c>
      <c r="P272" s="926"/>
      <c r="Q272" s="910"/>
      <c r="R272" s="911"/>
      <c r="S272" s="636"/>
      <c r="T272" s="1051"/>
      <c r="U272" s="990">
        <v>0.1</v>
      </c>
      <c r="V272" s="640">
        <v>561</v>
      </c>
      <c r="W272" s="928"/>
      <c r="X272" s="1855">
        <f t="shared" si="18"/>
        <v>0</v>
      </c>
      <c r="Y272" s="1841">
        <f t="shared" si="19"/>
        <v>0</v>
      </c>
      <c r="Z272" s="1869"/>
      <c r="AA272" s="1842">
        <f t="shared" si="21"/>
        <v>0</v>
      </c>
      <c r="AB272" s="790"/>
      <c r="AC272" s="790"/>
      <c r="AD272" s="790"/>
      <c r="AE272" s="790"/>
      <c r="AF272" s="790"/>
      <c r="AG272" s="790"/>
      <c r="AH272" s="790"/>
      <c r="AI272" s="790"/>
      <c r="AJ272" s="790"/>
      <c r="AK272" s="790"/>
      <c r="AL272" s="790"/>
      <c r="AM272" s="790"/>
      <c r="AN272" s="790"/>
      <c r="AO272" s="790"/>
      <c r="AP272" s="790"/>
      <c r="AQ272" s="790"/>
      <c r="AR272" s="790"/>
      <c r="AS272" s="790"/>
      <c r="AT272" s="790"/>
    </row>
    <row r="273" spans="1:46" s="791" customFormat="1" ht="14.85" customHeight="1">
      <c r="A273" s="900" t="s">
        <v>483</v>
      </c>
      <c r="B273" s="984" t="s">
        <v>479</v>
      </c>
      <c r="C273" s="985" t="s">
        <v>509</v>
      </c>
      <c r="D273" s="986"/>
      <c r="E273" s="987"/>
      <c r="F273" s="987"/>
      <c r="G273" s="923">
        <v>1</v>
      </c>
      <c r="H273" s="116">
        <v>1.38</v>
      </c>
      <c r="I273" s="963">
        <v>5</v>
      </c>
      <c r="J273" s="988"/>
      <c r="K273" s="930">
        <v>8585003297227</v>
      </c>
      <c r="L273" s="664">
        <v>1000</v>
      </c>
      <c r="M273" s="892">
        <v>10</v>
      </c>
      <c r="N273" s="932">
        <v>8584086097229</v>
      </c>
      <c r="O273" s="632">
        <v>5.2768369472036403</v>
      </c>
      <c r="P273" s="926"/>
      <c r="Q273" s="910"/>
      <c r="R273" s="911"/>
      <c r="S273" s="636"/>
      <c r="T273" s="1051"/>
      <c r="U273" s="990">
        <v>0.1</v>
      </c>
      <c r="V273" s="640">
        <v>455</v>
      </c>
      <c r="W273" s="928"/>
      <c r="X273" s="1855">
        <f t="shared" si="18"/>
        <v>0</v>
      </c>
      <c r="Y273" s="1841">
        <f t="shared" si="19"/>
        <v>0</v>
      </c>
      <c r="Z273" s="1869"/>
      <c r="AA273" s="1842">
        <f t="shared" si="21"/>
        <v>0</v>
      </c>
      <c r="AB273" s="790"/>
      <c r="AC273" s="790"/>
      <c r="AD273" s="790"/>
      <c r="AE273" s="790"/>
      <c r="AF273" s="790"/>
      <c r="AG273" s="790"/>
      <c r="AH273" s="790"/>
      <c r="AI273" s="790"/>
      <c r="AJ273" s="790"/>
      <c r="AK273" s="790"/>
      <c r="AL273" s="790"/>
      <c r="AM273" s="790"/>
      <c r="AN273" s="790"/>
      <c r="AO273" s="790"/>
      <c r="AP273" s="790"/>
      <c r="AQ273" s="790"/>
      <c r="AR273" s="790"/>
      <c r="AS273" s="790"/>
      <c r="AT273" s="790"/>
    </row>
    <row r="274" spans="1:46" s="791" customFormat="1" ht="14.85" customHeight="1">
      <c r="A274" s="900" t="s">
        <v>484</v>
      </c>
      <c r="B274" s="984" t="s">
        <v>487</v>
      </c>
      <c r="C274" s="985" t="s">
        <v>509</v>
      </c>
      <c r="D274" s="986"/>
      <c r="E274" s="987"/>
      <c r="F274" s="987"/>
      <c r="G274" s="1082">
        <v>1</v>
      </c>
      <c r="H274" s="116">
        <v>1.38</v>
      </c>
      <c r="I274" s="963">
        <v>5</v>
      </c>
      <c r="J274" s="988"/>
      <c r="K274" s="930">
        <v>8585003297234</v>
      </c>
      <c r="L274" s="664">
        <v>1000</v>
      </c>
      <c r="M274" s="892">
        <v>10</v>
      </c>
      <c r="N274" s="932">
        <v>8584086097236</v>
      </c>
      <c r="O274" s="632">
        <v>7.6477893974999995</v>
      </c>
      <c r="P274" s="926"/>
      <c r="Q274" s="1258"/>
      <c r="R274" s="1259"/>
      <c r="S274" s="1260"/>
      <c r="T274" s="1051"/>
      <c r="U274" s="990">
        <v>0.1</v>
      </c>
      <c r="V274" s="640">
        <v>641</v>
      </c>
      <c r="W274" s="928"/>
      <c r="X274" s="1855">
        <f t="shared" si="18"/>
        <v>0</v>
      </c>
      <c r="Y274" s="1841">
        <f t="shared" si="19"/>
        <v>0</v>
      </c>
      <c r="Z274" s="1869"/>
      <c r="AA274" s="1842">
        <f t="shared" si="21"/>
        <v>0</v>
      </c>
      <c r="AB274" s="790"/>
      <c r="AC274" s="790"/>
      <c r="AD274" s="790"/>
      <c r="AE274" s="790"/>
      <c r="AF274" s="790"/>
      <c r="AG274" s="790"/>
      <c r="AH274" s="790"/>
      <c r="AI274" s="790"/>
      <c r="AJ274" s="790"/>
      <c r="AK274" s="790"/>
      <c r="AL274" s="790"/>
      <c r="AM274" s="790"/>
      <c r="AN274" s="790"/>
      <c r="AO274" s="790"/>
      <c r="AP274" s="790"/>
      <c r="AQ274" s="790"/>
      <c r="AR274" s="790"/>
      <c r="AS274" s="790"/>
      <c r="AT274" s="790"/>
    </row>
    <row r="275" spans="1:46" s="790" customFormat="1" ht="14.85" customHeight="1" thickBot="1">
      <c r="A275" s="1261" t="s">
        <v>486</v>
      </c>
      <c r="B275" s="1125" t="s">
        <v>480</v>
      </c>
      <c r="C275" s="1172" t="s">
        <v>510</v>
      </c>
      <c r="D275" s="1173"/>
      <c r="E275" s="1174"/>
      <c r="F275" s="1174"/>
      <c r="G275" s="940">
        <v>1</v>
      </c>
      <c r="H275" s="1580">
        <v>1.38</v>
      </c>
      <c r="I275" s="1065">
        <v>5</v>
      </c>
      <c r="J275" s="1065"/>
      <c r="K275" s="1065">
        <v>8585003297289</v>
      </c>
      <c r="L275" s="645">
        <v>1000</v>
      </c>
      <c r="M275" s="940">
        <v>10</v>
      </c>
      <c r="N275" s="941">
        <v>8584086097281</v>
      </c>
      <c r="O275" s="646">
        <v>7.6477893974999995</v>
      </c>
      <c r="P275" s="1162"/>
      <c r="Q275" s="886"/>
      <c r="R275" s="887"/>
      <c r="S275" s="658"/>
      <c r="T275" s="889"/>
      <c r="U275" s="1163">
        <v>0.1</v>
      </c>
      <c r="V275" s="650">
        <v>641</v>
      </c>
      <c r="W275" s="1164"/>
      <c r="X275" s="644">
        <f t="shared" si="18"/>
        <v>0</v>
      </c>
      <c r="Y275" s="1899">
        <f t="shared" si="19"/>
        <v>0</v>
      </c>
      <c r="Z275" s="1833"/>
      <c r="AA275" s="1900">
        <f t="shared" si="21"/>
        <v>0</v>
      </c>
    </row>
    <row r="276" spans="1:46" s="791" customFormat="1" ht="14.85" customHeight="1" thickBot="1">
      <c r="A276" s="777"/>
      <c r="B276" s="651" t="s">
        <v>1004</v>
      </c>
      <c r="C276" s="813"/>
      <c r="D276" s="813"/>
      <c r="E276" s="794"/>
      <c r="F276" s="794"/>
      <c r="G276" s="795"/>
      <c r="H276" s="82" t="s">
        <v>1129</v>
      </c>
      <c r="I276" s="783"/>
      <c r="J276" s="783"/>
      <c r="K276" s="783" t="str">
        <f>IF(A276=0," ",CONCATENATE("8590396",A276,"0",((CEILING((26+((VALUE(MID(A276,2,1)))+(VALUE(MID(A276,4,1)))))+(3*(14+((VALUE(MID(A276,1,1)))+(VALUE(MID(A276,3,1)))+"0"))),10))-((26+((VALUE(MID(A276,2,1)))+(VALUE(MID(A276,4,1)))))+(3*(14+((VALUE(MID(A276,1,1)))+(VALUE(MID(A276,3,1)))+"0")))))))</f>
        <v xml:space="preserve"> </v>
      </c>
      <c r="L276" s="784"/>
      <c r="M276" s="795"/>
      <c r="N276" s="783"/>
      <c r="O276" s="787"/>
      <c r="P276" s="798"/>
      <c r="Q276" s="787"/>
      <c r="R276" s="798"/>
      <c r="S276" s="787"/>
      <c r="T276" s="799"/>
      <c r="U276" s="787"/>
      <c r="V276" s="682" t="s">
        <v>4</v>
      </c>
      <c r="W276" s="788"/>
      <c r="X276" s="782"/>
      <c r="Y276" s="787"/>
      <c r="Z276" s="1748"/>
      <c r="AA276" s="1731"/>
      <c r="AB276" s="790"/>
      <c r="AC276" s="790"/>
      <c r="AD276" s="790"/>
      <c r="AE276" s="790"/>
      <c r="AF276" s="790"/>
      <c r="AG276" s="790"/>
      <c r="AH276" s="790"/>
      <c r="AI276" s="790"/>
      <c r="AJ276" s="790"/>
      <c r="AK276" s="790"/>
      <c r="AL276" s="790"/>
      <c r="AM276" s="790"/>
      <c r="AN276" s="790"/>
      <c r="AO276" s="790"/>
      <c r="AP276" s="790"/>
      <c r="AQ276" s="790"/>
      <c r="AR276" s="790"/>
      <c r="AS276" s="790"/>
      <c r="AT276" s="790"/>
    </row>
    <row r="277" spans="1:46" s="791" customFormat="1" ht="14.85" customHeight="1">
      <c r="A277" s="948">
        <v>2402</v>
      </c>
      <c r="B277" s="1133" t="s">
        <v>489</v>
      </c>
      <c r="C277" s="1088" t="s">
        <v>504</v>
      </c>
      <c r="D277" s="1205"/>
      <c r="E277" s="1205"/>
      <c r="F277" s="1206"/>
      <c r="G277" s="1078">
        <v>1</v>
      </c>
      <c r="H277" s="1374">
        <v>1.38</v>
      </c>
      <c r="I277" s="848">
        <v>5</v>
      </c>
      <c r="J277" s="848"/>
      <c r="K277" s="848">
        <v>8585003297418</v>
      </c>
      <c r="L277" s="622">
        <v>1000</v>
      </c>
      <c r="M277" s="1134">
        <v>10</v>
      </c>
      <c r="N277" s="1135">
        <v>8584086097410</v>
      </c>
      <c r="O277" s="1262">
        <v>5.8087197164178006</v>
      </c>
      <c r="P277" s="1263"/>
      <c r="Q277" s="958"/>
      <c r="R277" s="853"/>
      <c r="S277" s="654"/>
      <c r="T277" s="1138"/>
      <c r="U277" s="856">
        <v>0.1</v>
      </c>
      <c r="V277" s="627">
        <v>384</v>
      </c>
      <c r="W277" s="1168"/>
      <c r="X277" s="621">
        <f t="shared" si="18"/>
        <v>0</v>
      </c>
      <c r="Y277" s="1922">
        <f t="shared" si="19"/>
        <v>0</v>
      </c>
      <c r="Z277" s="1897"/>
      <c r="AA277" s="1901">
        <f t="shared" si="21"/>
        <v>0</v>
      </c>
      <c r="AB277" s="790"/>
      <c r="AC277" s="790"/>
      <c r="AD277" s="790"/>
      <c r="AE277" s="790"/>
      <c r="AF277" s="790"/>
      <c r="AG277" s="790"/>
      <c r="AH277" s="790"/>
      <c r="AI277" s="790"/>
      <c r="AJ277" s="790"/>
      <c r="AK277" s="790"/>
      <c r="AL277" s="790"/>
      <c r="AM277" s="790"/>
      <c r="AN277" s="790"/>
      <c r="AO277" s="790"/>
      <c r="AP277" s="790"/>
      <c r="AQ277" s="790"/>
      <c r="AR277" s="790"/>
      <c r="AS277" s="790"/>
      <c r="AT277" s="790"/>
    </row>
    <row r="278" spans="1:46" s="791" customFormat="1" ht="14.85" customHeight="1">
      <c r="A278" s="1389" t="s">
        <v>496</v>
      </c>
      <c r="B278" s="960" t="s">
        <v>1031</v>
      </c>
      <c r="C278" s="1013" t="s">
        <v>504</v>
      </c>
      <c r="D278" s="962"/>
      <c r="E278" s="1093"/>
      <c r="F278" s="1093"/>
      <c r="G278" s="905">
        <v>1</v>
      </c>
      <c r="H278" s="116">
        <v>1.38</v>
      </c>
      <c r="I278" s="963">
        <v>5</v>
      </c>
      <c r="J278" s="963"/>
      <c r="K278" s="963">
        <v>8585003297432</v>
      </c>
      <c r="L278" s="664">
        <v>1000</v>
      </c>
      <c r="M278" s="1155">
        <v>10</v>
      </c>
      <c r="N278" s="1156">
        <v>8584086097434</v>
      </c>
      <c r="O278" s="1143">
        <v>5.8087197164178006</v>
      </c>
      <c r="P278" s="1265"/>
      <c r="Q278" s="867"/>
      <c r="R278" s="868"/>
      <c r="S278" s="669"/>
      <c r="T278" s="870"/>
      <c r="U278" s="895">
        <v>0.1</v>
      </c>
      <c r="V278" s="899">
        <v>384</v>
      </c>
      <c r="W278" s="1208"/>
      <c r="X278" s="663">
        <f t="shared" si="18"/>
        <v>0</v>
      </c>
      <c r="Y278" s="1923">
        <f t="shared" si="19"/>
        <v>0</v>
      </c>
      <c r="Z278" s="1829"/>
      <c r="AA278" s="1912">
        <f t="shared" si="21"/>
        <v>0</v>
      </c>
      <c r="AB278" s="790"/>
      <c r="AC278" s="790"/>
      <c r="AD278" s="790"/>
      <c r="AE278" s="790"/>
      <c r="AF278" s="790"/>
      <c r="AG278" s="790"/>
      <c r="AH278" s="790"/>
      <c r="AI278" s="790"/>
      <c r="AJ278" s="790"/>
      <c r="AK278" s="790"/>
      <c r="AL278" s="790"/>
      <c r="AM278" s="790"/>
      <c r="AN278" s="790"/>
      <c r="AO278" s="790"/>
      <c r="AP278" s="790"/>
      <c r="AQ278" s="790"/>
      <c r="AR278" s="790"/>
      <c r="AS278" s="790"/>
      <c r="AT278" s="790"/>
    </row>
    <row r="279" spans="1:46" s="789" customFormat="1" ht="14.85" customHeight="1" thickBot="1">
      <c r="A279" s="875" t="s">
        <v>497</v>
      </c>
      <c r="B279" s="876" t="s">
        <v>490</v>
      </c>
      <c r="C279" s="877" t="s">
        <v>504</v>
      </c>
      <c r="D279" s="878"/>
      <c r="E279" s="879"/>
      <c r="F279" s="879"/>
      <c r="G279" s="880">
        <v>1</v>
      </c>
      <c r="H279" s="135">
        <v>1.38</v>
      </c>
      <c r="I279" s="881">
        <v>5</v>
      </c>
      <c r="J279" s="881"/>
      <c r="K279" s="881">
        <v>8585003297449</v>
      </c>
      <c r="L279" s="883">
        <v>1000</v>
      </c>
      <c r="M279" s="1159">
        <v>10</v>
      </c>
      <c r="N279" s="1160">
        <v>8584086097441</v>
      </c>
      <c r="O279" s="1161">
        <v>5.8087197164178006</v>
      </c>
      <c r="P279" s="1266"/>
      <c r="Q279" s="886"/>
      <c r="R279" s="887"/>
      <c r="S279" s="658"/>
      <c r="T279" s="889"/>
      <c r="U279" s="890">
        <v>0.1</v>
      </c>
      <c r="V279" s="1108">
        <v>384</v>
      </c>
      <c r="W279" s="891"/>
      <c r="X279" s="1887">
        <f t="shared" si="18"/>
        <v>0</v>
      </c>
      <c r="Y279" s="1924">
        <f t="shared" si="19"/>
        <v>0</v>
      </c>
      <c r="Z279" s="1833"/>
      <c r="AA279" s="1834">
        <f t="shared" si="21"/>
        <v>0</v>
      </c>
      <c r="AB279" s="604"/>
      <c r="AC279" s="604"/>
      <c r="AD279" s="604"/>
      <c r="AE279" s="604"/>
      <c r="AF279" s="604"/>
      <c r="AG279" s="604"/>
      <c r="AH279" s="604"/>
      <c r="AI279" s="604"/>
      <c r="AJ279" s="604"/>
      <c r="AK279" s="604"/>
      <c r="AL279" s="604"/>
      <c r="AM279" s="604"/>
      <c r="AN279" s="604"/>
      <c r="AO279" s="604"/>
      <c r="AP279" s="604"/>
      <c r="AQ279" s="604"/>
      <c r="AR279" s="604"/>
      <c r="AS279" s="604"/>
      <c r="AT279" s="604"/>
    </row>
    <row r="280" spans="1:46" s="791" customFormat="1" ht="14.85" customHeight="1" thickBot="1">
      <c r="A280" s="777"/>
      <c r="B280" s="651" t="s">
        <v>1005</v>
      </c>
      <c r="C280" s="813"/>
      <c r="D280" s="813"/>
      <c r="E280" s="794"/>
      <c r="F280" s="794"/>
      <c r="G280" s="795"/>
      <c r="H280" s="1584" t="s">
        <v>1129</v>
      </c>
      <c r="I280" s="783"/>
      <c r="J280" s="783"/>
      <c r="K280" s="783"/>
      <c r="L280" s="784"/>
      <c r="M280" s="795"/>
      <c r="N280" s="783"/>
      <c r="O280" s="787"/>
      <c r="P280" s="798"/>
      <c r="Q280" s="787"/>
      <c r="R280" s="798"/>
      <c r="S280" s="787"/>
      <c r="T280" s="799"/>
      <c r="U280" s="787"/>
      <c r="V280" s="682" t="s">
        <v>4</v>
      </c>
      <c r="W280" s="788"/>
      <c r="X280" s="782"/>
      <c r="Y280" s="787"/>
      <c r="Z280" s="1748"/>
      <c r="AA280" s="1731"/>
      <c r="AB280" s="790"/>
      <c r="AC280" s="790"/>
      <c r="AD280" s="790"/>
      <c r="AE280" s="790"/>
      <c r="AF280" s="790"/>
      <c r="AG280" s="790"/>
      <c r="AH280" s="790"/>
      <c r="AI280" s="790"/>
      <c r="AJ280" s="790"/>
      <c r="AK280" s="790"/>
      <c r="AL280" s="790"/>
      <c r="AM280" s="790"/>
      <c r="AN280" s="790"/>
      <c r="AO280" s="790"/>
      <c r="AP280" s="790"/>
      <c r="AQ280" s="790"/>
      <c r="AR280" s="790"/>
      <c r="AS280" s="790"/>
      <c r="AT280" s="790"/>
    </row>
    <row r="281" spans="1:46" s="791" customFormat="1" ht="14.85" customHeight="1">
      <c r="A281" s="948" t="s">
        <v>498</v>
      </c>
      <c r="B281" s="1133" t="s">
        <v>491</v>
      </c>
      <c r="C281" s="1088" t="s">
        <v>505</v>
      </c>
      <c r="D281" s="1205"/>
      <c r="E281" s="1205"/>
      <c r="F281" s="1206"/>
      <c r="G281" s="1078" t="s">
        <v>73</v>
      </c>
      <c r="H281" s="1374">
        <v>2.35</v>
      </c>
      <c r="I281" s="848">
        <v>7</v>
      </c>
      <c r="J281" s="848"/>
      <c r="K281" s="848">
        <v>8585003297517</v>
      </c>
      <c r="L281" s="622">
        <v>2500</v>
      </c>
      <c r="M281" s="846">
        <v>3</v>
      </c>
      <c r="N281" s="850">
        <v>8584086097519</v>
      </c>
      <c r="O281" s="623">
        <v>16.068458396259363</v>
      </c>
      <c r="P281" s="851"/>
      <c r="Q281" s="958"/>
      <c r="R281" s="853"/>
      <c r="S281" s="654"/>
      <c r="T281" s="1138"/>
      <c r="U281" s="856">
        <v>0.05</v>
      </c>
      <c r="V281" s="627">
        <v>4618</v>
      </c>
      <c r="W281" s="1168"/>
      <c r="X281" s="621">
        <f t="shared" si="18"/>
        <v>0</v>
      </c>
      <c r="Y281" s="1824">
        <f t="shared" si="19"/>
        <v>0</v>
      </c>
      <c r="Z281" s="1897"/>
      <c r="AA281" s="1901">
        <f t="shared" si="21"/>
        <v>0</v>
      </c>
      <c r="AB281" s="790"/>
      <c r="AC281" s="790"/>
      <c r="AD281" s="790"/>
      <c r="AE281" s="790"/>
      <c r="AF281" s="790"/>
      <c r="AG281" s="790"/>
      <c r="AH281" s="790"/>
      <c r="AI281" s="790"/>
      <c r="AJ281" s="790"/>
      <c r="AK281" s="790"/>
      <c r="AL281" s="790"/>
      <c r="AM281" s="790"/>
      <c r="AN281" s="790"/>
      <c r="AO281" s="790"/>
      <c r="AP281" s="790"/>
      <c r="AQ281" s="790"/>
      <c r="AR281" s="790"/>
      <c r="AS281" s="790"/>
      <c r="AT281" s="790"/>
    </row>
    <row r="282" spans="1:46" s="790" customFormat="1" ht="14.85" customHeight="1">
      <c r="A282" s="1388" t="s">
        <v>499</v>
      </c>
      <c r="B282" s="1190" t="s">
        <v>492</v>
      </c>
      <c r="C282" s="1013" t="s">
        <v>506</v>
      </c>
      <c r="D282" s="1097"/>
      <c r="E282" s="995"/>
      <c r="F282" s="1267"/>
      <c r="G282" s="905" t="s">
        <v>73</v>
      </c>
      <c r="H282" s="116">
        <v>2.35</v>
      </c>
      <c r="I282" s="1050">
        <v>7</v>
      </c>
      <c r="J282" s="1019"/>
      <c r="K282" s="1031">
        <v>8585003297616</v>
      </c>
      <c r="L282" s="1268">
        <v>2500</v>
      </c>
      <c r="M282" s="1082">
        <v>3</v>
      </c>
      <c r="N282" s="1083">
        <v>8584086097618</v>
      </c>
      <c r="O282" s="698">
        <v>16.068458396259363</v>
      </c>
      <c r="P282" s="1269"/>
      <c r="Q282" s="1270"/>
      <c r="R282" s="1037"/>
      <c r="S282" s="1058"/>
      <c r="T282" s="1039"/>
      <c r="U282" s="1024">
        <v>0.05</v>
      </c>
      <c r="V282" s="1063">
        <v>4618</v>
      </c>
      <c r="W282" s="1026"/>
      <c r="X282" s="1861">
        <f t="shared" si="18"/>
        <v>0</v>
      </c>
      <c r="Y282" s="1925">
        <f t="shared" si="19"/>
        <v>0</v>
      </c>
      <c r="Z282" s="1866"/>
      <c r="AA282" s="1863">
        <f t="shared" si="21"/>
        <v>0</v>
      </c>
    </row>
    <row r="283" spans="1:46" s="790" customFormat="1" ht="14.85" customHeight="1">
      <c r="A283" s="1271" t="s">
        <v>500</v>
      </c>
      <c r="B283" s="495" t="s">
        <v>493</v>
      </c>
      <c r="C283" s="1013" t="s">
        <v>506</v>
      </c>
      <c r="D283" s="354"/>
      <c r="E283" s="1107"/>
      <c r="F283" s="1272"/>
      <c r="G283" s="905" t="s">
        <v>73</v>
      </c>
      <c r="H283" s="116">
        <v>2.35</v>
      </c>
      <c r="I283" s="1050">
        <v>7</v>
      </c>
      <c r="J283" s="1050"/>
      <c r="K283" s="906">
        <v>8585003297647</v>
      </c>
      <c r="L283" s="1252">
        <v>2500</v>
      </c>
      <c r="M283" s="905">
        <v>3</v>
      </c>
      <c r="N283" s="906">
        <v>8584086097649</v>
      </c>
      <c r="O283" s="698">
        <v>16.068458396259363</v>
      </c>
      <c r="P283" s="922"/>
      <c r="Q283" s="992"/>
      <c r="R283" s="911"/>
      <c r="S283" s="636"/>
      <c r="T283" s="914"/>
      <c r="U283" s="1024">
        <v>0.05</v>
      </c>
      <c r="V283" s="640">
        <v>4618</v>
      </c>
      <c r="W283" s="1402"/>
      <c r="X283" s="1886">
        <f t="shared" si="18"/>
        <v>0</v>
      </c>
      <c r="Y283" s="1840">
        <f t="shared" si="19"/>
        <v>0</v>
      </c>
      <c r="Z283" s="1839"/>
      <c r="AA283" s="1920">
        <f t="shared" si="21"/>
        <v>0</v>
      </c>
    </row>
    <row r="284" spans="1:46" s="791" customFormat="1" ht="14.85" customHeight="1">
      <c r="A284" s="1271" t="s">
        <v>501</v>
      </c>
      <c r="B284" s="495" t="s">
        <v>494</v>
      </c>
      <c r="C284" s="1013" t="s">
        <v>506</v>
      </c>
      <c r="D284" s="354"/>
      <c r="E284" s="1107"/>
      <c r="F284" s="1272"/>
      <c r="G284" s="905" t="s">
        <v>73</v>
      </c>
      <c r="H284" s="116">
        <v>2.35</v>
      </c>
      <c r="I284" s="1050">
        <v>7</v>
      </c>
      <c r="J284" s="1050"/>
      <c r="K284" s="906">
        <v>8585003297654</v>
      </c>
      <c r="L284" s="1252">
        <v>2500</v>
      </c>
      <c r="M284" s="905">
        <v>3</v>
      </c>
      <c r="N284" s="906">
        <v>8584086097656</v>
      </c>
      <c r="O284" s="698">
        <v>16.068458396259363</v>
      </c>
      <c r="P284" s="922"/>
      <c r="Q284" s="992"/>
      <c r="R284" s="911"/>
      <c r="S284" s="636"/>
      <c r="T284" s="914"/>
      <c r="U284" s="1024">
        <v>0.05</v>
      </c>
      <c r="V284" s="640">
        <v>4618</v>
      </c>
      <c r="W284" s="1402"/>
      <c r="X284" s="1886">
        <f t="shared" si="18"/>
        <v>0</v>
      </c>
      <c r="Y284" s="1840">
        <f t="shared" si="19"/>
        <v>0</v>
      </c>
      <c r="Z284" s="1839"/>
      <c r="AA284" s="1920">
        <f t="shared" si="21"/>
        <v>0</v>
      </c>
      <c r="AB284" s="790"/>
      <c r="AC284" s="790"/>
      <c r="AD284" s="790"/>
      <c r="AE284" s="790"/>
      <c r="AF284" s="790"/>
      <c r="AG284" s="790"/>
      <c r="AH284" s="790"/>
      <c r="AI284" s="790"/>
      <c r="AJ284" s="790"/>
      <c r="AK284" s="790"/>
      <c r="AL284" s="790"/>
      <c r="AM284" s="790"/>
      <c r="AN284" s="790"/>
      <c r="AO284" s="790"/>
      <c r="AP284" s="790"/>
      <c r="AQ284" s="790"/>
      <c r="AR284" s="790"/>
      <c r="AS284" s="790"/>
      <c r="AT284" s="790"/>
    </row>
    <row r="285" spans="1:46" s="791" customFormat="1" ht="14.85" customHeight="1">
      <c r="A285" s="1388" t="s">
        <v>502</v>
      </c>
      <c r="B285" s="1027" t="s">
        <v>495</v>
      </c>
      <c r="C285" s="1013" t="s">
        <v>506</v>
      </c>
      <c r="D285" s="1029"/>
      <c r="E285" s="1030"/>
      <c r="F285" s="1030"/>
      <c r="G285" s="905" t="s">
        <v>73</v>
      </c>
      <c r="H285" s="116">
        <v>2.35</v>
      </c>
      <c r="I285" s="1050">
        <v>7</v>
      </c>
      <c r="J285" s="1034"/>
      <c r="K285" s="1031">
        <v>8585003297630</v>
      </c>
      <c r="L285" s="1268">
        <v>2500</v>
      </c>
      <c r="M285" s="1033">
        <v>3</v>
      </c>
      <c r="N285" s="1034">
        <v>8584086097632</v>
      </c>
      <c r="O285" s="698">
        <v>16.068458396259363</v>
      </c>
      <c r="P285" s="1036"/>
      <c r="Q285" s="1273"/>
      <c r="R285" s="1274"/>
      <c r="S285" s="1000"/>
      <c r="T285" s="1039"/>
      <c r="U285" s="1024">
        <v>0.05</v>
      </c>
      <c r="V285" s="1025">
        <v>4618</v>
      </c>
      <c r="W285" s="1041"/>
      <c r="X285" s="1902">
        <f t="shared" si="18"/>
        <v>0</v>
      </c>
      <c r="Y285" s="1865">
        <f t="shared" si="19"/>
        <v>0</v>
      </c>
      <c r="Z285" s="1866"/>
      <c r="AA285" s="1867">
        <f t="shared" si="21"/>
        <v>0</v>
      </c>
      <c r="AB285" s="790"/>
      <c r="AC285" s="790"/>
      <c r="AD285" s="790"/>
      <c r="AE285" s="790"/>
      <c r="AF285" s="790"/>
      <c r="AG285" s="790"/>
      <c r="AH285" s="790"/>
      <c r="AI285" s="790"/>
      <c r="AJ285" s="790"/>
      <c r="AK285" s="790"/>
      <c r="AL285" s="790"/>
      <c r="AM285" s="790"/>
      <c r="AN285" s="790"/>
      <c r="AO285" s="790"/>
      <c r="AP285" s="790"/>
      <c r="AQ285" s="790"/>
      <c r="AR285" s="790"/>
      <c r="AS285" s="790"/>
      <c r="AT285" s="790"/>
    </row>
    <row r="286" spans="1:46" s="791" customFormat="1" ht="14.85" customHeight="1" thickBot="1">
      <c r="A286" s="875" t="s">
        <v>503</v>
      </c>
      <c r="B286" s="1275" t="s">
        <v>924</v>
      </c>
      <c r="C286" s="877" t="s">
        <v>506</v>
      </c>
      <c r="D286" s="878"/>
      <c r="E286" s="879"/>
      <c r="F286" s="1276"/>
      <c r="G286" s="880" t="s">
        <v>73</v>
      </c>
      <c r="H286" s="1580">
        <v>2.35</v>
      </c>
      <c r="I286" s="882">
        <v>7</v>
      </c>
      <c r="J286" s="882"/>
      <c r="K286" s="882">
        <v>8585003297661</v>
      </c>
      <c r="L286" s="1277">
        <v>2500</v>
      </c>
      <c r="M286" s="890">
        <v>3</v>
      </c>
      <c r="N286" s="882">
        <v>8584086097663</v>
      </c>
      <c r="O286" s="646">
        <v>16.068458396259363</v>
      </c>
      <c r="P286" s="885"/>
      <c r="Q286" s="1278"/>
      <c r="R286" s="1210"/>
      <c r="S286" s="1279"/>
      <c r="T286" s="1178"/>
      <c r="U286" s="880">
        <v>0.05</v>
      </c>
      <c r="V286" s="650">
        <v>4618</v>
      </c>
      <c r="W286" s="891"/>
      <c r="X286" s="1831">
        <f t="shared" si="18"/>
        <v>0</v>
      </c>
      <c r="Y286" s="1832">
        <f t="shared" si="19"/>
        <v>0</v>
      </c>
      <c r="Z286" s="1906"/>
      <c r="AA286" s="1834">
        <f t="shared" si="21"/>
        <v>0</v>
      </c>
      <c r="AB286" s="790"/>
      <c r="AC286" s="790"/>
      <c r="AD286" s="790"/>
      <c r="AE286" s="790"/>
      <c r="AF286" s="790"/>
      <c r="AG286" s="790"/>
      <c r="AH286" s="790"/>
      <c r="AI286" s="790"/>
      <c r="AJ286" s="790"/>
      <c r="AK286" s="790"/>
      <c r="AL286" s="790"/>
      <c r="AM286" s="790"/>
      <c r="AN286" s="790"/>
      <c r="AO286" s="790"/>
      <c r="AP286" s="790"/>
      <c r="AQ286" s="790"/>
      <c r="AR286" s="790"/>
      <c r="AS286" s="790"/>
      <c r="AT286" s="790"/>
    </row>
    <row r="287" spans="1:46" s="791" customFormat="1" ht="14.85" customHeight="1" thickBot="1">
      <c r="A287" s="777"/>
      <c r="B287" s="651" t="s">
        <v>133</v>
      </c>
      <c r="C287" s="813"/>
      <c r="D287" s="813"/>
      <c r="E287" s="794"/>
      <c r="F287" s="794"/>
      <c r="G287" s="795"/>
      <c r="H287" s="82" t="s">
        <v>1129</v>
      </c>
      <c r="I287" s="783"/>
      <c r="J287" s="783"/>
      <c r="K287" s="783" t="str">
        <f>IF(A287=0," ",CONCATENATE("8590396",A287,"0",((CEILING((26+((VALUE(MID(A287,2,1)))+(VALUE(MID(A287,4,1)))))+(3*(14+((VALUE(MID(A287,1,1)))+(VALUE(MID(A287,3,1)))+"0"))),10))-((26+((VALUE(MID(A287,2,1)))+(VALUE(MID(A287,4,1)))))+(3*(14+((VALUE(MID(A287,1,1)))+(VALUE(MID(A287,3,1)))+"0")))))))</f>
        <v xml:space="preserve"> </v>
      </c>
      <c r="L287" s="784"/>
      <c r="M287" s="795"/>
      <c r="N287" s="783"/>
      <c r="O287" s="787"/>
      <c r="P287" s="798"/>
      <c r="Q287" s="787"/>
      <c r="R287" s="798"/>
      <c r="S287" s="787"/>
      <c r="T287" s="799"/>
      <c r="U287" s="787"/>
      <c r="V287" s="682" t="s">
        <v>4</v>
      </c>
      <c r="W287" s="788"/>
      <c r="X287" s="782"/>
      <c r="Y287" s="787"/>
      <c r="Z287" s="1748"/>
      <c r="AA287" s="1731"/>
      <c r="AB287" s="790"/>
      <c r="AC287" s="790"/>
      <c r="AD287" s="790"/>
      <c r="AE287" s="790"/>
      <c r="AF287" s="790"/>
      <c r="AG287" s="790"/>
      <c r="AH287" s="790"/>
      <c r="AI287" s="790"/>
      <c r="AJ287" s="790"/>
      <c r="AK287" s="790"/>
      <c r="AL287" s="790"/>
      <c r="AM287" s="790"/>
      <c r="AN287" s="790"/>
      <c r="AO287" s="790"/>
      <c r="AP287" s="790"/>
      <c r="AQ287" s="790"/>
      <c r="AR287" s="790"/>
      <c r="AS287" s="790"/>
      <c r="AT287" s="790"/>
    </row>
    <row r="288" spans="1:46" s="791" customFormat="1" ht="14.85" customHeight="1">
      <c r="A288" s="845" t="s">
        <v>201</v>
      </c>
      <c r="B288" s="1133" t="s">
        <v>910</v>
      </c>
      <c r="C288" s="592" t="s">
        <v>845</v>
      </c>
      <c r="D288" s="593"/>
      <c r="E288" s="540"/>
      <c r="F288" s="1280"/>
      <c r="G288" s="846">
        <v>1.5</v>
      </c>
      <c r="H288" s="97">
        <v>0.77</v>
      </c>
      <c r="I288" s="848">
        <v>2</v>
      </c>
      <c r="J288" s="850"/>
      <c r="K288" s="848">
        <v>8585003297920</v>
      </c>
      <c r="L288" s="849">
        <v>800</v>
      </c>
      <c r="M288" s="958"/>
      <c r="N288" s="1281"/>
      <c r="O288" s="854"/>
      <c r="P288" s="1167"/>
      <c r="Q288" s="958"/>
      <c r="R288" s="853"/>
      <c r="S288" s="854"/>
      <c r="T288" s="855"/>
      <c r="U288" s="852"/>
      <c r="V288" s="1212" t="s">
        <v>4</v>
      </c>
      <c r="W288" s="1282"/>
      <c r="X288" s="620">
        <f t="shared" si="18"/>
        <v>0</v>
      </c>
      <c r="Y288" s="854"/>
      <c r="Z288" s="1825"/>
      <c r="AA288" s="1926"/>
      <c r="AB288" s="790"/>
      <c r="AC288" s="790"/>
      <c r="AD288" s="790"/>
      <c r="AE288" s="790"/>
      <c r="AF288" s="790"/>
      <c r="AG288" s="790"/>
      <c r="AH288" s="790"/>
      <c r="AI288" s="790"/>
      <c r="AJ288" s="790"/>
      <c r="AK288" s="790"/>
      <c r="AL288" s="790"/>
      <c r="AM288" s="790"/>
      <c r="AN288" s="790"/>
      <c r="AO288" s="790"/>
      <c r="AP288" s="790"/>
      <c r="AQ288" s="790"/>
      <c r="AR288" s="790"/>
      <c r="AS288" s="790"/>
      <c r="AT288" s="790"/>
    </row>
    <row r="289" spans="1:46" s="791" customFormat="1" ht="14.85" customHeight="1" thickBot="1">
      <c r="A289" s="801" t="s">
        <v>179</v>
      </c>
      <c r="B289" s="1283" t="s">
        <v>180</v>
      </c>
      <c r="C289" s="1284" t="s">
        <v>1006</v>
      </c>
      <c r="D289" s="652"/>
      <c r="E289" s="1285"/>
      <c r="F289" s="1286"/>
      <c r="G289" s="1287" t="s">
        <v>922</v>
      </c>
      <c r="H289" s="1580">
        <v>1.18</v>
      </c>
      <c r="I289" s="938">
        <v>4</v>
      </c>
      <c r="J289" s="1288"/>
      <c r="K289" s="938">
        <v>8585003297937</v>
      </c>
      <c r="L289" s="1289"/>
      <c r="M289" s="1290"/>
      <c r="N289" s="1291"/>
      <c r="O289" s="1292"/>
      <c r="P289" s="1294"/>
      <c r="Q289" s="1290"/>
      <c r="R289" s="1295"/>
      <c r="S289" s="1292"/>
      <c r="T289" s="1296"/>
      <c r="U289" s="1293"/>
      <c r="V289" s="1297" t="s">
        <v>4</v>
      </c>
      <c r="W289" s="1298"/>
      <c r="X289" s="1927">
        <f t="shared" si="18"/>
        <v>0</v>
      </c>
      <c r="Y289" s="1292"/>
      <c r="Z289" s="1928"/>
      <c r="AA289" s="1929"/>
      <c r="AB289" s="790"/>
      <c r="AC289" s="790"/>
      <c r="AD289" s="790"/>
      <c r="AE289" s="790"/>
      <c r="AF289" s="790"/>
      <c r="AG289" s="790"/>
      <c r="AH289" s="790"/>
      <c r="AI289" s="790"/>
      <c r="AJ289" s="790"/>
      <c r="AK289" s="790"/>
      <c r="AL289" s="790"/>
      <c r="AM289" s="790"/>
      <c r="AN289" s="790"/>
      <c r="AO289" s="790"/>
      <c r="AP289" s="790"/>
      <c r="AQ289" s="790"/>
      <c r="AR289" s="790"/>
      <c r="AS289" s="790"/>
      <c r="AT289" s="790"/>
    </row>
    <row r="290" spans="1:46" s="791" customFormat="1" ht="14.85" customHeight="1" thickBot="1">
      <c r="A290" s="777"/>
      <c r="B290" s="651" t="s">
        <v>134</v>
      </c>
      <c r="C290" s="813"/>
      <c r="D290" s="813"/>
      <c r="E290" s="794"/>
      <c r="F290" s="794"/>
      <c r="G290" s="795"/>
      <c r="H290" s="82" t="s">
        <v>1129</v>
      </c>
      <c r="I290" s="783"/>
      <c r="J290" s="783"/>
      <c r="K290" s="783" t="str">
        <f>IF(A290=0," ",CONCATENATE("8590396",A290,"0",((CEILING((26+((VALUE(MID(A290,2,1)))+(VALUE(MID(A290,4,1)))))+(3*(14+((VALUE(MID(A290,1,1)))+(VALUE(MID(A290,3,1)))+"0"))),10))-((26+((VALUE(MID(A290,2,1)))+(VALUE(MID(A290,4,1)))))+(3*(14+((VALUE(MID(A290,1,1)))+(VALUE(MID(A290,3,1)))+"0")))))))</f>
        <v xml:space="preserve"> </v>
      </c>
      <c r="L290" s="784"/>
      <c r="M290" s="795"/>
      <c r="N290" s="783"/>
      <c r="O290" s="787"/>
      <c r="P290" s="798"/>
      <c r="Q290" s="787"/>
      <c r="R290" s="798"/>
      <c r="S290" s="787"/>
      <c r="T290" s="799"/>
      <c r="U290" s="787"/>
      <c r="V290" s="682" t="s">
        <v>4</v>
      </c>
      <c r="W290" s="788"/>
      <c r="X290" s="782"/>
      <c r="Y290" s="787"/>
      <c r="Z290" s="1748"/>
      <c r="AA290" s="1731"/>
      <c r="AB290" s="790"/>
      <c r="AC290" s="790"/>
      <c r="AD290" s="790"/>
      <c r="AE290" s="790"/>
      <c r="AF290" s="790"/>
      <c r="AG290" s="790"/>
      <c r="AH290" s="790"/>
      <c r="AI290" s="790"/>
      <c r="AJ290" s="790"/>
      <c r="AK290" s="790"/>
      <c r="AL290" s="790"/>
      <c r="AM290" s="790"/>
      <c r="AN290" s="790"/>
      <c r="AO290" s="790"/>
      <c r="AP290" s="790"/>
      <c r="AQ290" s="790"/>
      <c r="AR290" s="790"/>
      <c r="AS290" s="790"/>
      <c r="AT290" s="790"/>
    </row>
    <row r="291" spans="1:46" s="791" customFormat="1" ht="14.85" customHeight="1">
      <c r="A291" s="948" t="s">
        <v>508</v>
      </c>
      <c r="B291" s="1133" t="s">
        <v>507</v>
      </c>
      <c r="C291" s="1088" t="s">
        <v>39</v>
      </c>
      <c r="D291" s="1205"/>
      <c r="E291" s="1205"/>
      <c r="F291" s="1206"/>
      <c r="G291" s="846">
        <v>0.5</v>
      </c>
      <c r="H291" s="1374">
        <v>0.77</v>
      </c>
      <c r="I291" s="848">
        <v>2</v>
      </c>
      <c r="J291" s="848"/>
      <c r="K291" s="848">
        <v>8585003298033</v>
      </c>
      <c r="L291" s="849">
        <v>1600</v>
      </c>
      <c r="M291" s="846">
        <v>5</v>
      </c>
      <c r="N291" s="850">
        <v>8584086098035</v>
      </c>
      <c r="O291" s="623">
        <v>2.8973614007192401</v>
      </c>
      <c r="P291" s="851"/>
      <c r="Q291" s="958"/>
      <c r="R291" s="853"/>
      <c r="S291" s="654"/>
      <c r="T291" s="1138"/>
      <c r="U291" s="856">
        <v>0.05</v>
      </c>
      <c r="V291" s="627">
        <v>360</v>
      </c>
      <c r="W291" s="1168"/>
      <c r="X291" s="621">
        <f t="shared" si="18"/>
        <v>0</v>
      </c>
      <c r="Y291" s="1824">
        <f t="shared" si="19"/>
        <v>0</v>
      </c>
      <c r="Z291" s="1897"/>
      <c r="AA291" s="1901">
        <f t="shared" si="21"/>
        <v>0</v>
      </c>
      <c r="AB291" s="790"/>
      <c r="AC291" s="790"/>
      <c r="AD291" s="790"/>
      <c r="AE291" s="790"/>
      <c r="AF291" s="790"/>
      <c r="AG291" s="790"/>
      <c r="AH291" s="790"/>
      <c r="AI291" s="790"/>
      <c r="AJ291" s="790"/>
      <c r="AK291" s="790"/>
      <c r="AL291" s="790"/>
      <c r="AM291" s="790"/>
      <c r="AN291" s="790"/>
      <c r="AO291" s="790"/>
      <c r="AP291" s="790"/>
      <c r="AQ291" s="790"/>
      <c r="AR291" s="790"/>
      <c r="AS291" s="790"/>
      <c r="AT291" s="790"/>
    </row>
    <row r="292" spans="1:46" s="791" customFormat="1" ht="14.85" customHeight="1">
      <c r="A292" s="971" t="s">
        <v>137</v>
      </c>
      <c r="B292" s="1299" t="s">
        <v>138</v>
      </c>
      <c r="C292" s="1300" t="s">
        <v>39</v>
      </c>
      <c r="D292" s="813"/>
      <c r="E292" s="794"/>
      <c r="F292" s="1301"/>
      <c r="G292" s="1302">
        <v>0.5</v>
      </c>
      <c r="H292" s="116">
        <v>0.77</v>
      </c>
      <c r="I292" s="1303">
        <v>2</v>
      </c>
      <c r="J292" s="1303"/>
      <c r="K292" s="1303">
        <v>8585003298019</v>
      </c>
      <c r="L292" s="1304">
        <v>1600</v>
      </c>
      <c r="M292" s="795">
        <v>5</v>
      </c>
      <c r="N292" s="1305">
        <v>8584086098011</v>
      </c>
      <c r="O292" s="1306">
        <v>2.53344161125692</v>
      </c>
      <c r="P292" s="1307"/>
      <c r="Q292" s="1308"/>
      <c r="R292" s="1309"/>
      <c r="S292" s="1310"/>
      <c r="T292" s="1311"/>
      <c r="U292" s="787">
        <v>0.05</v>
      </c>
      <c r="V292" s="982">
        <v>338</v>
      </c>
      <c r="W292" s="1312"/>
      <c r="X292" s="1930">
        <f t="shared" si="18"/>
        <v>0</v>
      </c>
      <c r="Y292" s="1931">
        <f t="shared" si="19"/>
        <v>0</v>
      </c>
      <c r="Z292" s="1932"/>
      <c r="AA292" s="1933">
        <f t="shared" si="21"/>
        <v>0</v>
      </c>
      <c r="AB292" s="790"/>
      <c r="AC292" s="790"/>
      <c r="AD292" s="790"/>
      <c r="AE292" s="790"/>
      <c r="AF292" s="790"/>
      <c r="AG292" s="790"/>
      <c r="AH292" s="790"/>
      <c r="AI292" s="790"/>
      <c r="AJ292" s="790"/>
      <c r="AK292" s="790"/>
      <c r="AL292" s="790"/>
      <c r="AM292" s="790"/>
      <c r="AN292" s="790"/>
      <c r="AO292" s="790"/>
      <c r="AP292" s="790"/>
      <c r="AQ292" s="790"/>
      <c r="AR292" s="790"/>
      <c r="AS292" s="790"/>
      <c r="AT292" s="790"/>
    </row>
    <row r="293" spans="1:46" s="791" customFormat="1" ht="14.85" customHeight="1">
      <c r="A293" s="900" t="s">
        <v>135</v>
      </c>
      <c r="B293" s="1313" t="s">
        <v>136</v>
      </c>
      <c r="C293" s="2059" t="s">
        <v>39</v>
      </c>
      <c r="D293" s="2060"/>
      <c r="E293" s="2060"/>
      <c r="F293" s="1314"/>
      <c r="G293" s="1302">
        <v>0.5</v>
      </c>
      <c r="H293" s="116">
        <v>0.77</v>
      </c>
      <c r="I293" s="906">
        <v>2</v>
      </c>
      <c r="J293" s="906"/>
      <c r="K293" s="906">
        <v>8585003298026</v>
      </c>
      <c r="L293" s="919">
        <v>1600</v>
      </c>
      <c r="M293" s="905">
        <v>5</v>
      </c>
      <c r="N293" s="920">
        <v>8584086098028</v>
      </c>
      <c r="O293" s="1315">
        <v>2.7014045910087594</v>
      </c>
      <c r="P293" s="1316"/>
      <c r="Q293" s="910"/>
      <c r="R293" s="911"/>
      <c r="S293" s="1317"/>
      <c r="T293" s="994"/>
      <c r="U293" s="1302">
        <v>0.05</v>
      </c>
      <c r="V293" s="927">
        <v>361</v>
      </c>
      <c r="W293" s="909"/>
      <c r="X293" s="1837">
        <f t="shared" si="18"/>
        <v>0</v>
      </c>
      <c r="Y293" s="1934">
        <f t="shared" si="19"/>
        <v>0</v>
      </c>
      <c r="Z293" s="1857"/>
      <c r="AA293" s="1838">
        <f t="shared" si="21"/>
        <v>0</v>
      </c>
      <c r="AB293" s="790"/>
      <c r="AC293" s="790"/>
      <c r="AD293" s="790"/>
      <c r="AE293" s="790"/>
      <c r="AF293" s="790"/>
      <c r="AG293" s="790"/>
      <c r="AH293" s="790"/>
      <c r="AI293" s="790"/>
      <c r="AJ293" s="790"/>
      <c r="AK293" s="790"/>
      <c r="AL293" s="790"/>
      <c r="AM293" s="790"/>
      <c r="AN293" s="790"/>
      <c r="AO293" s="790"/>
      <c r="AP293" s="790"/>
      <c r="AQ293" s="790"/>
      <c r="AR293" s="790"/>
      <c r="AS293" s="790"/>
      <c r="AT293" s="790"/>
    </row>
    <row r="294" spans="1:46" s="791" customFormat="1" ht="14.85" customHeight="1">
      <c r="A294" s="900" t="s">
        <v>197</v>
      </c>
      <c r="B294" s="984" t="s">
        <v>198</v>
      </c>
      <c r="C294" s="985" t="s">
        <v>904</v>
      </c>
      <c r="D294" s="986"/>
      <c r="E294" s="987"/>
      <c r="F294" s="1318"/>
      <c r="G294" s="1302">
        <v>0.5</v>
      </c>
      <c r="H294" s="116">
        <v>0.77</v>
      </c>
      <c r="I294" s="988">
        <v>2</v>
      </c>
      <c r="J294" s="988"/>
      <c r="K294" s="988">
        <v>8585003298217</v>
      </c>
      <c r="L294" s="931">
        <v>1600</v>
      </c>
      <c r="M294" s="910"/>
      <c r="N294" s="1319"/>
      <c r="O294" s="1317"/>
      <c r="P294" s="1170"/>
      <c r="Q294" s="910"/>
      <c r="R294" s="911"/>
      <c r="S294" s="912"/>
      <c r="T294" s="914"/>
      <c r="U294" s="969"/>
      <c r="V294" s="1047" t="s">
        <v>4</v>
      </c>
      <c r="W294" s="994"/>
      <c r="X294" s="1855">
        <f t="shared" si="18"/>
        <v>0</v>
      </c>
      <c r="Y294" s="912"/>
      <c r="Z294" s="1839"/>
      <c r="AA294" s="1857"/>
      <c r="AB294" s="790"/>
      <c r="AC294" s="790"/>
      <c r="AD294" s="790"/>
      <c r="AE294" s="790"/>
      <c r="AF294" s="790"/>
      <c r="AG294" s="790"/>
      <c r="AH294" s="790"/>
      <c r="AI294" s="790"/>
      <c r="AJ294" s="790"/>
      <c r="AK294" s="790"/>
      <c r="AL294" s="790"/>
      <c r="AM294" s="790"/>
      <c r="AN294" s="790"/>
      <c r="AO294" s="790"/>
      <c r="AP294" s="790"/>
      <c r="AQ294" s="790"/>
      <c r="AR294" s="790"/>
      <c r="AS294" s="790"/>
      <c r="AT294" s="790"/>
    </row>
    <row r="295" spans="1:46" s="791" customFormat="1" ht="14.85" customHeight="1" thickBot="1">
      <c r="A295" s="875" t="s">
        <v>139</v>
      </c>
      <c r="B295" s="1064" t="s">
        <v>196</v>
      </c>
      <c r="C295" s="1172" t="s">
        <v>140</v>
      </c>
      <c r="D295" s="1173"/>
      <c r="E295" s="1174"/>
      <c r="F295" s="1320"/>
      <c r="G295" s="890">
        <v>0.5</v>
      </c>
      <c r="H295" s="1580">
        <v>0.77</v>
      </c>
      <c r="I295" s="1065">
        <v>2</v>
      </c>
      <c r="J295" s="1065"/>
      <c r="K295" s="881">
        <v>8585003298316</v>
      </c>
      <c r="L295" s="1032">
        <v>1600</v>
      </c>
      <c r="M295" s="1209"/>
      <c r="N295" s="1321"/>
      <c r="O295" s="1322"/>
      <c r="P295" s="1323"/>
      <c r="Q295" s="1324"/>
      <c r="R295" s="1325"/>
      <c r="S295" s="1326"/>
      <c r="T295" s="1327"/>
      <c r="U295" s="1130"/>
      <c r="V295" s="1001" t="s">
        <v>4</v>
      </c>
      <c r="W295" s="1327"/>
      <c r="X295" s="644">
        <f t="shared" si="18"/>
        <v>0</v>
      </c>
      <c r="Y295" s="1326"/>
      <c r="Z295" s="1918"/>
      <c r="AA295" s="1918"/>
      <c r="AB295" s="790"/>
      <c r="AC295" s="790"/>
      <c r="AD295" s="790"/>
      <c r="AE295" s="790"/>
      <c r="AF295" s="790"/>
      <c r="AG295" s="790"/>
      <c r="AH295" s="790"/>
      <c r="AI295" s="790"/>
      <c r="AJ295" s="790"/>
      <c r="AK295" s="790"/>
      <c r="AL295" s="790"/>
      <c r="AM295" s="790"/>
      <c r="AN295" s="790"/>
      <c r="AO295" s="790"/>
      <c r="AP295" s="790"/>
      <c r="AQ295" s="790"/>
      <c r="AR295" s="790"/>
      <c r="AS295" s="790"/>
      <c r="AT295" s="790"/>
    </row>
    <row r="296" spans="1:46" s="791" customFormat="1" ht="14.85" customHeight="1" thickBot="1">
      <c r="A296" s="806"/>
      <c r="B296" s="683" t="s">
        <v>141</v>
      </c>
      <c r="C296" s="807"/>
      <c r="D296" s="807"/>
      <c r="E296" s="808"/>
      <c r="F296" s="808"/>
      <c r="G296" s="809"/>
      <c r="H296" s="82" t="s">
        <v>1129</v>
      </c>
      <c r="I296" s="826"/>
      <c r="J296" s="826"/>
      <c r="K296" s="826"/>
      <c r="L296" s="805"/>
      <c r="M296" s="809"/>
      <c r="N296" s="826"/>
      <c r="O296" s="1328"/>
      <c r="P296" s="827"/>
      <c r="Q296" s="810"/>
      <c r="R296" s="827"/>
      <c r="S296" s="810"/>
      <c r="T296" s="828"/>
      <c r="U296" s="809"/>
      <c r="V296" s="839" t="s">
        <v>4</v>
      </c>
      <c r="W296" s="812"/>
      <c r="X296" s="1711"/>
      <c r="Y296" s="810"/>
      <c r="Z296" s="1792"/>
      <c r="AA296" s="1713"/>
      <c r="AB296" s="790"/>
      <c r="AC296" s="790"/>
      <c r="AD296" s="790"/>
      <c r="AE296" s="790"/>
      <c r="AF296" s="790"/>
      <c r="AG296" s="790"/>
      <c r="AH296" s="790"/>
      <c r="AI296" s="790"/>
      <c r="AJ296" s="790"/>
      <c r="AK296" s="790"/>
      <c r="AL296" s="790"/>
      <c r="AM296" s="790"/>
      <c r="AN296" s="790"/>
      <c r="AO296" s="790"/>
      <c r="AP296" s="790"/>
      <c r="AQ296" s="790"/>
      <c r="AR296" s="790"/>
      <c r="AS296" s="790"/>
      <c r="AT296" s="790"/>
    </row>
    <row r="297" spans="1:46" s="791" customFormat="1" ht="14.85" customHeight="1" thickBot="1">
      <c r="A297" s="933">
        <v>3601</v>
      </c>
      <c r="B297" s="1283" t="s">
        <v>142</v>
      </c>
      <c r="C297" s="1329" t="s">
        <v>846</v>
      </c>
      <c r="D297" s="652"/>
      <c r="E297" s="1285"/>
      <c r="F297" s="1330"/>
      <c r="G297" s="830">
        <v>6</v>
      </c>
      <c r="H297" s="81">
        <v>0.6</v>
      </c>
      <c r="I297" s="938">
        <v>1</v>
      </c>
      <c r="J297" s="938"/>
      <c r="K297" s="937">
        <v>8585003299016</v>
      </c>
      <c r="L297" s="1331">
        <v>500</v>
      </c>
      <c r="M297" s="1332">
        <v>30</v>
      </c>
      <c r="N297" s="1333">
        <v>8584086099018</v>
      </c>
      <c r="O297" s="1334">
        <v>0.92379638863512015</v>
      </c>
      <c r="P297" s="1531"/>
      <c r="Q297" s="1335"/>
      <c r="R297" s="1336"/>
      <c r="S297" s="1337"/>
      <c r="T297" s="1338"/>
      <c r="U297" s="1339">
        <v>0.3</v>
      </c>
      <c r="V297" s="523">
        <v>7.29</v>
      </c>
      <c r="W297" s="1340"/>
      <c r="X297" s="1843">
        <f t="shared" si="18"/>
        <v>0</v>
      </c>
      <c r="Y297" s="1935">
        <f t="shared" si="19"/>
        <v>0</v>
      </c>
      <c r="Z297" s="1936"/>
      <c r="AA297" s="1937">
        <f t="shared" si="21"/>
        <v>0</v>
      </c>
      <c r="AB297" s="790"/>
      <c r="AC297" s="790"/>
      <c r="AD297" s="790"/>
      <c r="AE297" s="790"/>
      <c r="AF297" s="790"/>
      <c r="AG297" s="790"/>
      <c r="AH297" s="790"/>
      <c r="AI297" s="790"/>
      <c r="AJ297" s="790"/>
      <c r="AK297" s="790"/>
      <c r="AL297" s="790"/>
      <c r="AM297" s="790"/>
      <c r="AN297" s="790"/>
      <c r="AO297" s="790"/>
      <c r="AP297" s="790"/>
      <c r="AQ297" s="790"/>
      <c r="AR297" s="790"/>
      <c r="AS297" s="790"/>
      <c r="AT297" s="790"/>
    </row>
    <row r="298" spans="1:46" s="791" customFormat="1" ht="14.85" customHeight="1" thickBot="1">
      <c r="A298" s="1691"/>
      <c r="B298" s="604"/>
      <c r="C298" s="595"/>
      <c r="D298" s="595"/>
      <c r="E298" s="597"/>
      <c r="F298" s="597" t="s">
        <v>1135</v>
      </c>
      <c r="G298" s="787"/>
      <c r="H298" s="1583"/>
      <c r="I298" s="600"/>
      <c r="J298" s="600">
        <f>SUM(J5:J297)</f>
        <v>0</v>
      </c>
      <c r="K298" s="783"/>
      <c r="L298" s="784"/>
      <c r="M298" s="1692"/>
      <c r="N298" s="1693"/>
      <c r="O298" s="1694"/>
      <c r="P298" s="600">
        <f>SUM(P5:P297)</f>
        <v>0</v>
      </c>
      <c r="Q298" s="680"/>
      <c r="R298" s="1699"/>
      <c r="S298" s="680"/>
      <c r="T298" s="600">
        <f>SUM(T5:T297)</f>
        <v>0</v>
      </c>
      <c r="U298" s="679"/>
      <c r="V298" s="1700"/>
      <c r="W298" s="600">
        <f>SUM(W5:W297)</f>
        <v>0</v>
      </c>
      <c r="X298" s="599">
        <f>SUM(X5:X297)</f>
        <v>0</v>
      </c>
      <c r="Y298" s="680">
        <f>SUM(Y5:Y297)</f>
        <v>0</v>
      </c>
      <c r="Z298" s="680">
        <f>SUM(Z5:Z297)</f>
        <v>0</v>
      </c>
      <c r="AA298" s="680">
        <f>SUM(AA5:AA297)</f>
        <v>0</v>
      </c>
      <c r="AB298" s="790"/>
      <c r="AC298" s="790"/>
      <c r="AD298" s="790"/>
      <c r="AE298" s="790"/>
      <c r="AF298" s="790"/>
      <c r="AG298" s="790"/>
      <c r="AH298" s="790"/>
      <c r="AI298" s="790"/>
      <c r="AJ298" s="790"/>
      <c r="AK298" s="790"/>
      <c r="AL298" s="790"/>
      <c r="AM298" s="790"/>
      <c r="AN298" s="790"/>
      <c r="AO298" s="790"/>
      <c r="AP298" s="790"/>
      <c r="AQ298" s="790"/>
      <c r="AR298" s="790"/>
      <c r="AS298" s="790"/>
      <c r="AT298" s="790"/>
    </row>
    <row r="299" spans="1:46" s="13" customFormat="1" ht="68.25" customHeight="1">
      <c r="A299" s="1405"/>
      <c r="B299" s="1406"/>
      <c r="C299" s="1406"/>
      <c r="D299" s="1406"/>
      <c r="E299" s="1407"/>
      <c r="F299" s="1407"/>
      <c r="G299" s="1408"/>
      <c r="H299" s="1406"/>
      <c r="I299" s="1409"/>
      <c r="J299" s="1409"/>
      <c r="K299" s="1410"/>
      <c r="L299" s="1410"/>
      <c r="M299" s="1411"/>
      <c r="N299" s="1412"/>
      <c r="O299" s="1411"/>
      <c r="P299" s="1412"/>
      <c r="Q299" s="1411"/>
      <c r="R299" s="1412"/>
      <c r="S299" s="1411"/>
      <c r="T299" s="1412"/>
      <c r="U299" s="1413"/>
      <c r="V299" s="1414"/>
      <c r="W299" s="1415"/>
      <c r="X299" s="1938"/>
      <c r="Y299" s="1939"/>
      <c r="Z299" s="1939"/>
      <c r="AA299" s="1940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</row>
    <row r="300" spans="1:46" s="16" customFormat="1" ht="15.95" customHeight="1">
      <c r="A300" s="1416"/>
      <c r="B300" s="47" t="s">
        <v>184</v>
      </c>
      <c r="C300" s="41"/>
      <c r="D300" s="41"/>
      <c r="E300" s="39"/>
      <c r="F300" s="39"/>
      <c r="G300" s="42"/>
      <c r="H300" s="41"/>
      <c r="I300" s="44"/>
      <c r="J300" s="44"/>
      <c r="K300" s="43"/>
      <c r="L300" s="43"/>
      <c r="M300" s="37"/>
      <c r="N300" s="38"/>
      <c r="O300" s="37"/>
      <c r="P300" s="38"/>
      <c r="Q300" s="37"/>
      <c r="R300" s="38"/>
      <c r="S300" s="37"/>
      <c r="T300" s="38"/>
      <c r="U300" s="40"/>
      <c r="V300" s="45"/>
      <c r="W300" s="1417"/>
      <c r="X300" s="1941"/>
      <c r="Y300" s="1942"/>
      <c r="Z300" s="1942"/>
      <c r="AA300" s="1943"/>
    </row>
    <row r="301" spans="1:46" s="16" customFormat="1" ht="15.95" customHeight="1">
      <c r="A301" s="48"/>
      <c r="E301" s="18"/>
      <c r="F301" s="18"/>
      <c r="G301" s="21"/>
      <c r="I301" s="23"/>
      <c r="J301" s="23"/>
      <c r="K301" s="22"/>
      <c r="L301" s="22"/>
      <c r="M301" s="15"/>
      <c r="N301" s="65"/>
      <c r="O301" s="15"/>
      <c r="P301" s="65"/>
      <c r="Q301" s="15"/>
      <c r="R301" s="65"/>
      <c r="S301" s="15"/>
      <c r="T301" s="65"/>
      <c r="U301" s="20"/>
      <c r="V301" s="24"/>
      <c r="W301" s="69"/>
      <c r="X301" s="49"/>
      <c r="Y301" s="1944"/>
      <c r="Z301" s="1944"/>
      <c r="AA301" s="1945"/>
    </row>
    <row r="302" spans="1:46" s="16" customFormat="1">
      <c r="A302" s="48"/>
      <c r="E302" s="18"/>
      <c r="F302" s="18"/>
      <c r="G302" s="21"/>
      <c r="I302" s="23"/>
      <c r="J302" s="23"/>
      <c r="K302" s="22"/>
      <c r="L302" s="22"/>
      <c r="M302" s="15"/>
      <c r="N302" s="65"/>
      <c r="O302" s="15"/>
      <c r="P302" s="65"/>
      <c r="Q302" s="15"/>
      <c r="R302" s="65"/>
      <c r="S302" s="15"/>
      <c r="T302" s="65"/>
      <c r="U302" s="20"/>
      <c r="V302" s="24"/>
      <c r="W302" s="69"/>
      <c r="X302" s="49"/>
      <c r="Y302" s="1944"/>
      <c r="Z302" s="1944"/>
      <c r="AA302" s="1945"/>
    </row>
    <row r="303" spans="1:46" s="16" customFormat="1">
      <c r="A303" s="72"/>
      <c r="C303" s="46"/>
      <c r="D303" s="46"/>
      <c r="E303" s="18"/>
      <c r="F303" s="18"/>
      <c r="G303" s="20"/>
      <c r="H303" s="49"/>
      <c r="I303" s="23"/>
      <c r="J303" s="23"/>
      <c r="K303" s="22"/>
      <c r="L303" s="22"/>
      <c r="M303" s="22"/>
      <c r="N303" s="23"/>
      <c r="O303" s="22"/>
      <c r="P303" s="23"/>
      <c r="Q303" s="22"/>
      <c r="R303" s="23"/>
      <c r="S303" s="22"/>
      <c r="T303" s="23"/>
      <c r="U303" s="50"/>
      <c r="V303" s="51"/>
      <c r="W303" s="70"/>
      <c r="X303" s="49"/>
      <c r="Y303" s="49"/>
      <c r="Z303" s="49"/>
      <c r="AA303" s="1946"/>
    </row>
    <row r="304" spans="1:46" s="16" customFormat="1" ht="20.25">
      <c r="A304" s="74"/>
      <c r="C304" s="46"/>
      <c r="D304" s="46"/>
      <c r="E304" s="18"/>
      <c r="F304" s="18"/>
      <c r="G304" s="20"/>
      <c r="H304" s="49"/>
      <c r="I304" s="23"/>
      <c r="J304" s="23"/>
      <c r="K304" s="22"/>
      <c r="L304" s="22"/>
      <c r="M304" s="22"/>
      <c r="N304" s="23"/>
      <c r="O304" s="22"/>
      <c r="P304" s="23"/>
      <c r="Q304" s="22"/>
      <c r="R304" s="23"/>
      <c r="S304" s="22"/>
      <c r="T304" s="23"/>
      <c r="U304" s="50"/>
      <c r="V304" s="51"/>
      <c r="W304" s="70"/>
      <c r="X304" s="49"/>
      <c r="Y304" s="49"/>
      <c r="Z304" s="49"/>
      <c r="AA304" s="1946"/>
    </row>
    <row r="305" spans="1:27" s="16" customFormat="1">
      <c r="A305" s="72"/>
      <c r="C305" s="46"/>
      <c r="D305" s="46"/>
      <c r="E305" s="18"/>
      <c r="F305" s="18"/>
      <c r="G305" s="20"/>
      <c r="H305" s="49"/>
      <c r="I305" s="23"/>
      <c r="J305" s="23"/>
      <c r="K305" s="22"/>
      <c r="L305" s="22"/>
      <c r="M305" s="22"/>
      <c r="N305" s="23"/>
      <c r="O305" s="22"/>
      <c r="P305" s="23"/>
      <c r="Q305" s="22"/>
      <c r="R305" s="23"/>
      <c r="S305" s="22"/>
      <c r="T305" s="23"/>
      <c r="U305" s="50"/>
      <c r="V305" s="51"/>
      <c r="W305" s="70"/>
      <c r="X305" s="49"/>
      <c r="Y305" s="49"/>
      <c r="Z305" s="49"/>
      <c r="AA305" s="1946"/>
    </row>
    <row r="306" spans="1:27" s="16" customFormat="1">
      <c r="A306" s="72"/>
      <c r="C306" s="46"/>
      <c r="D306" s="46"/>
      <c r="E306" s="18"/>
      <c r="F306" s="18"/>
      <c r="G306" s="20"/>
      <c r="H306" s="49"/>
      <c r="I306" s="23"/>
      <c r="J306" s="23"/>
      <c r="K306" s="22"/>
      <c r="L306" s="22"/>
      <c r="M306" s="22"/>
      <c r="N306" s="23"/>
      <c r="O306" s="22"/>
      <c r="P306" s="23"/>
      <c r="Q306" s="22"/>
      <c r="R306" s="23"/>
      <c r="S306" s="22"/>
      <c r="T306" s="23"/>
      <c r="U306" s="50"/>
      <c r="V306" s="51"/>
      <c r="W306" s="70"/>
      <c r="X306" s="49"/>
      <c r="Y306" s="49"/>
      <c r="Z306" s="49"/>
      <c r="AA306" s="1946"/>
    </row>
    <row r="307" spans="1:27" s="16" customFormat="1">
      <c r="A307" s="72"/>
      <c r="C307" s="46"/>
      <c r="D307" s="46"/>
      <c r="E307" s="18"/>
      <c r="F307" s="18"/>
      <c r="G307" s="20"/>
      <c r="H307" s="49"/>
      <c r="I307" s="23"/>
      <c r="J307" s="23"/>
      <c r="K307" s="22"/>
      <c r="L307" s="22"/>
      <c r="M307" s="22"/>
      <c r="N307" s="23"/>
      <c r="O307" s="22"/>
      <c r="P307" s="23"/>
      <c r="Q307" s="22"/>
      <c r="R307" s="23"/>
      <c r="S307" s="22"/>
      <c r="T307" s="23"/>
      <c r="U307" s="50"/>
      <c r="V307" s="51"/>
      <c r="W307" s="70"/>
      <c r="X307" s="49"/>
      <c r="Y307" s="49"/>
      <c r="Z307" s="49"/>
      <c r="AA307" s="1946"/>
    </row>
    <row r="308" spans="1:27" s="16" customFormat="1">
      <c r="A308" s="72"/>
      <c r="C308" s="46"/>
      <c r="D308" s="46"/>
      <c r="E308" s="18"/>
      <c r="F308" s="18"/>
      <c r="G308" s="20"/>
      <c r="H308" s="49"/>
      <c r="I308" s="23"/>
      <c r="J308" s="23"/>
      <c r="K308" s="22"/>
      <c r="L308" s="22"/>
      <c r="M308" s="22"/>
      <c r="N308" s="23"/>
      <c r="O308" s="22"/>
      <c r="P308" s="23"/>
      <c r="Q308" s="22"/>
      <c r="R308" s="23"/>
      <c r="S308" s="22"/>
      <c r="T308" s="23"/>
      <c r="U308" s="50"/>
      <c r="V308" s="51"/>
      <c r="W308" s="70"/>
      <c r="X308" s="49"/>
      <c r="Y308" s="49"/>
      <c r="Z308" s="49"/>
      <c r="AA308" s="1946"/>
    </row>
    <row r="309" spans="1:27" s="16" customFormat="1">
      <c r="A309" s="72"/>
      <c r="C309" s="46"/>
      <c r="D309" s="46"/>
      <c r="E309" s="18"/>
      <c r="F309" s="18"/>
      <c r="G309" s="20"/>
      <c r="H309" s="49"/>
      <c r="I309" s="23"/>
      <c r="J309" s="23"/>
      <c r="K309" s="22"/>
      <c r="L309" s="22"/>
      <c r="M309" s="22"/>
      <c r="N309" s="23"/>
      <c r="O309" s="22"/>
      <c r="P309" s="23"/>
      <c r="Q309" s="22"/>
      <c r="R309" s="23"/>
      <c r="S309" s="22"/>
      <c r="T309" s="23"/>
      <c r="U309" s="50"/>
      <c r="V309" s="51"/>
      <c r="W309" s="70"/>
      <c r="X309" s="49"/>
      <c r="Y309" s="49"/>
      <c r="Z309" s="49"/>
      <c r="AA309" s="1946"/>
    </row>
    <row r="310" spans="1:27" s="16" customFormat="1">
      <c r="A310" s="72"/>
      <c r="C310" s="46"/>
      <c r="D310" s="46"/>
      <c r="E310" s="18"/>
      <c r="F310" s="18"/>
      <c r="G310" s="20"/>
      <c r="H310" s="49"/>
      <c r="I310" s="23"/>
      <c r="J310" s="23"/>
      <c r="K310" s="22"/>
      <c r="L310" s="22"/>
      <c r="M310" s="22"/>
      <c r="N310" s="23"/>
      <c r="O310" s="22"/>
      <c r="P310" s="23"/>
      <c r="Q310" s="22"/>
      <c r="R310" s="23"/>
      <c r="S310" s="22"/>
      <c r="T310" s="23"/>
      <c r="U310" s="50"/>
      <c r="V310" s="51"/>
      <c r="W310" s="70"/>
      <c r="X310" s="49"/>
      <c r="Y310" s="49"/>
      <c r="Z310" s="49"/>
      <c r="AA310" s="1946"/>
    </row>
    <row r="311" spans="1:27" s="16" customFormat="1">
      <c r="A311" s="72"/>
      <c r="C311" s="46"/>
      <c r="D311" s="46"/>
      <c r="E311" s="18"/>
      <c r="F311" s="18"/>
      <c r="G311" s="20"/>
      <c r="H311" s="49"/>
      <c r="I311" s="23"/>
      <c r="J311" s="23"/>
      <c r="K311" s="22"/>
      <c r="L311" s="22"/>
      <c r="M311" s="22"/>
      <c r="N311" s="23"/>
      <c r="O311" s="22"/>
      <c r="P311" s="23"/>
      <c r="Q311" s="22"/>
      <c r="R311" s="23"/>
      <c r="S311" s="22"/>
      <c r="T311" s="23"/>
      <c r="U311" s="50"/>
      <c r="V311" s="51"/>
      <c r="W311" s="70"/>
      <c r="X311" s="49"/>
      <c r="Y311" s="49"/>
      <c r="Z311" s="49"/>
      <c r="AA311" s="1946"/>
    </row>
    <row r="312" spans="1:27" s="16" customFormat="1">
      <c r="A312" s="72"/>
      <c r="C312" s="46"/>
      <c r="D312" s="46"/>
      <c r="E312" s="18"/>
      <c r="F312" s="18"/>
      <c r="G312" s="20"/>
      <c r="H312" s="49"/>
      <c r="I312" s="23"/>
      <c r="J312" s="23"/>
      <c r="K312" s="22"/>
      <c r="L312" s="22"/>
      <c r="M312" s="22"/>
      <c r="N312" s="23"/>
      <c r="O312" s="22"/>
      <c r="P312" s="23"/>
      <c r="Q312" s="22"/>
      <c r="R312" s="23"/>
      <c r="S312" s="22"/>
      <c r="T312" s="23"/>
      <c r="U312" s="50"/>
      <c r="V312" s="51"/>
      <c r="W312" s="70"/>
      <c r="X312" s="49"/>
      <c r="Y312" s="49"/>
      <c r="Z312" s="49"/>
      <c r="AA312" s="1946"/>
    </row>
    <row r="313" spans="1:27" s="16" customFormat="1">
      <c r="A313" s="72"/>
      <c r="C313" s="46"/>
      <c r="D313" s="46"/>
      <c r="E313" s="18"/>
      <c r="F313" s="18"/>
      <c r="G313" s="20"/>
      <c r="H313" s="49"/>
      <c r="I313" s="23"/>
      <c r="J313" s="23"/>
      <c r="K313" s="22"/>
      <c r="L313" s="22"/>
      <c r="M313" s="22"/>
      <c r="N313" s="23"/>
      <c r="O313" s="22"/>
      <c r="P313" s="23"/>
      <c r="Q313" s="22"/>
      <c r="R313" s="23"/>
      <c r="S313" s="22"/>
      <c r="T313" s="23"/>
      <c r="U313" s="50"/>
      <c r="V313" s="51"/>
      <c r="W313" s="70"/>
      <c r="X313" s="49"/>
      <c r="Y313" s="49"/>
      <c r="Z313" s="49"/>
      <c r="AA313" s="1946"/>
    </row>
    <row r="314" spans="1:27" s="16" customFormat="1">
      <c r="A314" s="72"/>
      <c r="C314" s="46"/>
      <c r="D314" s="46"/>
      <c r="E314" s="18"/>
      <c r="F314" s="18"/>
      <c r="G314" s="20"/>
      <c r="H314" s="49"/>
      <c r="I314" s="23"/>
      <c r="J314" s="23"/>
      <c r="K314" s="22"/>
      <c r="L314" s="22"/>
      <c r="M314" s="22"/>
      <c r="N314" s="23"/>
      <c r="O314" s="22"/>
      <c r="P314" s="23"/>
      <c r="Q314" s="22"/>
      <c r="R314" s="23"/>
      <c r="S314" s="22"/>
      <c r="T314" s="23"/>
      <c r="U314" s="50"/>
      <c r="V314" s="51"/>
      <c r="W314" s="70"/>
      <c r="X314" s="49"/>
      <c r="Y314" s="49"/>
      <c r="Z314" s="49"/>
      <c r="AA314" s="1946"/>
    </row>
    <row r="315" spans="1:27" s="16" customFormat="1">
      <c r="A315" s="72"/>
      <c r="C315" s="46"/>
      <c r="D315" s="46"/>
      <c r="E315" s="18"/>
      <c r="F315" s="18"/>
      <c r="G315" s="20"/>
      <c r="H315" s="49"/>
      <c r="I315" s="23"/>
      <c r="J315" s="23"/>
      <c r="K315" s="22"/>
      <c r="L315" s="22"/>
      <c r="M315" s="22"/>
      <c r="N315" s="23"/>
      <c r="O315" s="22"/>
      <c r="P315" s="23"/>
      <c r="Q315" s="22"/>
      <c r="R315" s="23"/>
      <c r="S315" s="22"/>
      <c r="T315" s="23"/>
      <c r="U315" s="50"/>
      <c r="V315" s="51"/>
      <c r="W315" s="70"/>
      <c r="X315" s="49"/>
      <c r="Y315" s="49"/>
      <c r="Z315" s="49"/>
      <c r="AA315" s="1946"/>
    </row>
    <row r="316" spans="1:27" s="16" customFormat="1">
      <c r="A316" s="72"/>
      <c r="C316" s="46"/>
      <c r="D316" s="46"/>
      <c r="E316" s="18"/>
      <c r="F316" s="18"/>
      <c r="G316" s="20"/>
      <c r="H316" s="49"/>
      <c r="I316" s="23"/>
      <c r="J316" s="23"/>
      <c r="K316" s="22"/>
      <c r="L316" s="22"/>
      <c r="M316" s="22"/>
      <c r="N316" s="23"/>
      <c r="O316" s="22"/>
      <c r="P316" s="23"/>
      <c r="Q316" s="22"/>
      <c r="R316" s="23"/>
      <c r="S316" s="22"/>
      <c r="T316" s="23"/>
      <c r="U316" s="50"/>
      <c r="V316" s="51"/>
      <c r="W316" s="70"/>
      <c r="X316" s="49"/>
      <c r="Y316" s="49"/>
      <c r="Z316" s="49"/>
      <c r="AA316" s="1946"/>
    </row>
    <row r="317" spans="1:27" s="16" customFormat="1">
      <c r="A317" s="72"/>
      <c r="C317" s="46"/>
      <c r="D317" s="46"/>
      <c r="E317" s="18"/>
      <c r="F317" s="18"/>
      <c r="G317" s="20"/>
      <c r="H317" s="49"/>
      <c r="I317" s="23"/>
      <c r="J317" s="23"/>
      <c r="K317" s="22"/>
      <c r="L317" s="22"/>
      <c r="M317" s="22"/>
      <c r="N317" s="23"/>
      <c r="O317" s="22"/>
      <c r="P317" s="23"/>
      <c r="Q317" s="22"/>
      <c r="R317" s="23"/>
      <c r="S317" s="22"/>
      <c r="T317" s="23"/>
      <c r="U317" s="50"/>
      <c r="V317" s="51"/>
      <c r="W317" s="70"/>
      <c r="X317" s="49"/>
      <c r="Y317" s="49"/>
      <c r="Z317" s="49"/>
      <c r="AA317" s="1946"/>
    </row>
    <row r="318" spans="1:27" s="16" customFormat="1">
      <c r="A318" s="72"/>
      <c r="C318" s="46"/>
      <c r="D318" s="46"/>
      <c r="E318" s="18"/>
      <c r="F318" s="18"/>
      <c r="G318" s="20"/>
      <c r="H318" s="49"/>
      <c r="I318" s="23"/>
      <c r="J318" s="23"/>
      <c r="K318" s="22"/>
      <c r="L318" s="22"/>
      <c r="M318" s="22"/>
      <c r="N318" s="23"/>
      <c r="O318" s="22"/>
      <c r="P318" s="23"/>
      <c r="Q318" s="22"/>
      <c r="R318" s="23"/>
      <c r="S318" s="22"/>
      <c r="T318" s="23"/>
      <c r="U318" s="50"/>
      <c r="V318" s="51"/>
      <c r="W318" s="70"/>
      <c r="X318" s="49"/>
      <c r="Y318" s="49"/>
      <c r="Z318" s="49"/>
      <c r="AA318" s="1946"/>
    </row>
    <row r="319" spans="1:27" s="16" customFormat="1">
      <c r="A319" s="72"/>
      <c r="C319" s="46"/>
      <c r="D319" s="46"/>
      <c r="E319" s="18"/>
      <c r="F319" s="18"/>
      <c r="G319" s="20"/>
      <c r="H319" s="49"/>
      <c r="I319" s="23"/>
      <c r="J319" s="23"/>
      <c r="K319" s="22"/>
      <c r="L319" s="22"/>
      <c r="M319" s="22"/>
      <c r="N319" s="23"/>
      <c r="O319" s="22"/>
      <c r="P319" s="23"/>
      <c r="Q319" s="22"/>
      <c r="R319" s="23"/>
      <c r="S319" s="22"/>
      <c r="T319" s="23"/>
      <c r="U319" s="50"/>
      <c r="V319" s="51"/>
      <c r="W319" s="70"/>
      <c r="X319" s="49"/>
      <c r="Y319" s="49"/>
      <c r="Z319" s="49"/>
      <c r="AA319" s="1946"/>
    </row>
    <row r="320" spans="1:27" s="16" customFormat="1">
      <c r="A320" s="72"/>
      <c r="C320" s="46"/>
      <c r="D320" s="46"/>
      <c r="E320" s="18"/>
      <c r="F320" s="18"/>
      <c r="G320" s="20"/>
      <c r="H320" s="49"/>
      <c r="I320" s="23"/>
      <c r="J320" s="23"/>
      <c r="K320" s="22"/>
      <c r="L320" s="22"/>
      <c r="M320" s="22"/>
      <c r="N320" s="23"/>
      <c r="O320" s="22"/>
      <c r="P320" s="23"/>
      <c r="Q320" s="22"/>
      <c r="R320" s="23"/>
      <c r="S320" s="22"/>
      <c r="T320" s="23"/>
      <c r="U320" s="50"/>
      <c r="V320" s="51"/>
      <c r="W320" s="70"/>
      <c r="X320" s="49"/>
      <c r="Y320" s="49"/>
      <c r="Z320" s="49"/>
      <c r="AA320" s="1946"/>
    </row>
    <row r="321" spans="1:27" s="16" customFormat="1">
      <c r="A321" s="72"/>
      <c r="C321" s="46"/>
      <c r="D321" s="46"/>
      <c r="E321" s="18"/>
      <c r="F321" s="18"/>
      <c r="G321" s="20"/>
      <c r="H321" s="49"/>
      <c r="I321" s="23"/>
      <c r="J321" s="23"/>
      <c r="K321" s="22"/>
      <c r="L321" s="22"/>
      <c r="M321" s="22"/>
      <c r="N321" s="23"/>
      <c r="O321" s="22"/>
      <c r="P321" s="23"/>
      <c r="Q321" s="22"/>
      <c r="R321" s="23"/>
      <c r="S321" s="22"/>
      <c r="T321" s="23"/>
      <c r="U321" s="50"/>
      <c r="V321" s="51"/>
      <c r="W321" s="70"/>
      <c r="X321" s="49"/>
      <c r="Y321" s="49"/>
      <c r="Z321" s="49"/>
      <c r="AA321" s="1946"/>
    </row>
    <row r="322" spans="1:27" s="16" customFormat="1">
      <c r="A322" s="72"/>
      <c r="C322" s="46"/>
      <c r="D322" s="46"/>
      <c r="E322" s="18"/>
      <c r="F322" s="18"/>
      <c r="G322" s="20"/>
      <c r="H322" s="49"/>
      <c r="I322" s="23"/>
      <c r="J322" s="23"/>
      <c r="K322" s="22"/>
      <c r="L322" s="22"/>
      <c r="M322" s="22"/>
      <c r="N322" s="23"/>
      <c r="O322" s="22"/>
      <c r="P322" s="23"/>
      <c r="Q322" s="22"/>
      <c r="R322" s="23"/>
      <c r="S322" s="22"/>
      <c r="T322" s="23"/>
      <c r="U322" s="50"/>
      <c r="V322" s="51"/>
      <c r="W322" s="70"/>
      <c r="X322" s="49"/>
      <c r="Y322" s="49"/>
      <c r="Z322" s="49"/>
      <c r="AA322" s="1946"/>
    </row>
    <row r="323" spans="1:27" s="16" customFormat="1">
      <c r="A323" s="72"/>
      <c r="C323" s="46"/>
      <c r="D323" s="46"/>
      <c r="E323" s="18"/>
      <c r="F323" s="18"/>
      <c r="G323" s="20"/>
      <c r="H323" s="49"/>
      <c r="I323" s="23"/>
      <c r="J323" s="23"/>
      <c r="K323" s="22"/>
      <c r="L323" s="22"/>
      <c r="M323" s="22"/>
      <c r="N323" s="23"/>
      <c r="O323" s="22"/>
      <c r="P323" s="23"/>
      <c r="Q323" s="22"/>
      <c r="R323" s="23"/>
      <c r="S323" s="22"/>
      <c r="T323" s="23"/>
      <c r="U323" s="50"/>
      <c r="V323" s="51"/>
      <c r="W323" s="70"/>
      <c r="X323" s="49"/>
      <c r="Y323" s="49"/>
      <c r="Z323" s="49"/>
      <c r="AA323" s="1946"/>
    </row>
    <row r="324" spans="1:27" s="16" customFormat="1">
      <c r="A324" s="72"/>
      <c r="C324" s="46"/>
      <c r="D324" s="46"/>
      <c r="E324" s="18"/>
      <c r="F324" s="18"/>
      <c r="G324" s="20"/>
      <c r="H324" s="49"/>
      <c r="I324" s="23"/>
      <c r="J324" s="23"/>
      <c r="K324" s="22"/>
      <c r="L324" s="22"/>
      <c r="M324" s="22"/>
      <c r="N324" s="23"/>
      <c r="O324" s="22"/>
      <c r="P324" s="23"/>
      <c r="Q324" s="22"/>
      <c r="R324" s="23"/>
      <c r="S324" s="22"/>
      <c r="T324" s="23"/>
      <c r="U324" s="50"/>
      <c r="V324" s="51"/>
      <c r="W324" s="70"/>
      <c r="X324" s="49"/>
      <c r="Y324" s="49"/>
      <c r="Z324" s="49"/>
      <c r="AA324" s="1946"/>
    </row>
    <row r="325" spans="1:27" s="16" customFormat="1">
      <c r="A325" s="72"/>
      <c r="C325" s="46"/>
      <c r="D325" s="46"/>
      <c r="E325" s="18"/>
      <c r="F325" s="18"/>
      <c r="G325" s="20"/>
      <c r="H325" s="49"/>
      <c r="I325" s="23"/>
      <c r="J325" s="23"/>
      <c r="K325" s="22"/>
      <c r="L325" s="22"/>
      <c r="M325" s="22"/>
      <c r="N325" s="23"/>
      <c r="O325" s="22"/>
      <c r="P325" s="23"/>
      <c r="Q325" s="22"/>
      <c r="R325" s="23"/>
      <c r="S325" s="22"/>
      <c r="T325" s="23"/>
      <c r="U325" s="50"/>
      <c r="V325" s="51"/>
      <c r="W325" s="70"/>
      <c r="X325" s="49"/>
      <c r="Y325" s="49"/>
      <c r="Z325" s="49"/>
      <c r="AA325" s="1946"/>
    </row>
    <row r="326" spans="1:27" s="16" customFormat="1">
      <c r="A326" s="72"/>
      <c r="C326" s="46"/>
      <c r="D326" s="46"/>
      <c r="E326" s="18"/>
      <c r="F326" s="18"/>
      <c r="G326" s="20"/>
      <c r="H326" s="49"/>
      <c r="I326" s="23"/>
      <c r="J326" s="23"/>
      <c r="K326" s="22"/>
      <c r="L326" s="22"/>
      <c r="M326" s="22"/>
      <c r="N326" s="23"/>
      <c r="O326" s="22"/>
      <c r="P326" s="23"/>
      <c r="Q326" s="22"/>
      <c r="R326" s="23"/>
      <c r="S326" s="22"/>
      <c r="T326" s="23"/>
      <c r="U326" s="50"/>
      <c r="V326" s="51"/>
      <c r="W326" s="70"/>
      <c r="X326" s="49"/>
      <c r="Y326" s="49"/>
      <c r="Z326" s="49"/>
      <c r="AA326" s="1946"/>
    </row>
    <row r="327" spans="1:27" s="16" customFormat="1">
      <c r="A327" s="72"/>
      <c r="C327" s="46"/>
      <c r="D327" s="46"/>
      <c r="E327" s="18"/>
      <c r="F327" s="18"/>
      <c r="G327" s="20"/>
      <c r="H327" s="49"/>
      <c r="I327" s="23"/>
      <c r="J327" s="23"/>
      <c r="K327" s="22"/>
      <c r="L327" s="22"/>
      <c r="M327" s="22"/>
      <c r="N327" s="23"/>
      <c r="O327" s="22"/>
      <c r="P327" s="23"/>
      <c r="Q327" s="22"/>
      <c r="R327" s="23"/>
      <c r="S327" s="22"/>
      <c r="T327" s="23"/>
      <c r="U327" s="50"/>
      <c r="V327" s="51"/>
      <c r="W327" s="70"/>
      <c r="X327" s="49"/>
      <c r="Y327" s="49"/>
      <c r="Z327" s="49"/>
      <c r="AA327" s="1946"/>
    </row>
    <row r="328" spans="1:27" s="16" customFormat="1">
      <c r="A328" s="72"/>
      <c r="C328" s="46"/>
      <c r="D328" s="46"/>
      <c r="E328" s="18"/>
      <c r="F328" s="18"/>
      <c r="G328" s="20"/>
      <c r="H328" s="49"/>
      <c r="I328" s="23"/>
      <c r="J328" s="23"/>
      <c r="K328" s="22"/>
      <c r="L328" s="22"/>
      <c r="M328" s="22"/>
      <c r="N328" s="23"/>
      <c r="O328" s="22"/>
      <c r="P328" s="23"/>
      <c r="Q328" s="22"/>
      <c r="R328" s="23"/>
      <c r="S328" s="22"/>
      <c r="T328" s="23"/>
      <c r="U328" s="50"/>
      <c r="V328" s="51"/>
      <c r="W328" s="70"/>
      <c r="X328" s="49"/>
      <c r="Y328" s="49"/>
      <c r="Z328" s="49"/>
      <c r="AA328" s="1946"/>
    </row>
    <row r="329" spans="1:27" s="16" customFormat="1">
      <c r="A329" s="72"/>
      <c r="C329" s="46"/>
      <c r="D329" s="46"/>
      <c r="E329" s="18"/>
      <c r="F329" s="18"/>
      <c r="G329" s="20"/>
      <c r="H329" s="49"/>
      <c r="I329" s="23"/>
      <c r="J329" s="23"/>
      <c r="K329" s="22"/>
      <c r="L329" s="22"/>
      <c r="M329" s="22"/>
      <c r="N329" s="23"/>
      <c r="O329" s="22"/>
      <c r="P329" s="23"/>
      <c r="Q329" s="22"/>
      <c r="R329" s="23"/>
      <c r="S329" s="22"/>
      <c r="T329" s="23"/>
      <c r="U329" s="50"/>
      <c r="V329" s="51"/>
      <c r="W329" s="70"/>
      <c r="X329" s="49"/>
      <c r="Y329" s="49"/>
      <c r="Z329" s="49"/>
      <c r="AA329" s="1946"/>
    </row>
    <row r="330" spans="1:27" s="16" customFormat="1">
      <c r="A330" s="72"/>
      <c r="C330" s="46"/>
      <c r="D330" s="46"/>
      <c r="E330" s="18"/>
      <c r="F330" s="18"/>
      <c r="G330" s="20"/>
      <c r="H330" s="49"/>
      <c r="I330" s="23"/>
      <c r="J330" s="23"/>
      <c r="K330" s="22"/>
      <c r="L330" s="22"/>
      <c r="M330" s="22"/>
      <c r="N330" s="23"/>
      <c r="O330" s="22"/>
      <c r="P330" s="23"/>
      <c r="Q330" s="22"/>
      <c r="R330" s="23"/>
      <c r="S330" s="22"/>
      <c r="T330" s="23"/>
      <c r="U330" s="50"/>
      <c r="V330" s="51"/>
      <c r="W330" s="70"/>
      <c r="X330" s="49"/>
      <c r="Y330" s="49"/>
      <c r="Z330" s="49"/>
      <c r="AA330" s="1946"/>
    </row>
    <row r="331" spans="1:27" s="16" customFormat="1">
      <c r="A331" s="72"/>
      <c r="C331" s="46"/>
      <c r="D331" s="46"/>
      <c r="E331" s="18"/>
      <c r="F331" s="18"/>
      <c r="G331" s="20"/>
      <c r="H331" s="49"/>
      <c r="I331" s="23"/>
      <c r="J331" s="23"/>
      <c r="K331" s="22"/>
      <c r="L331" s="22"/>
      <c r="M331" s="22"/>
      <c r="N331" s="23"/>
      <c r="O331" s="22"/>
      <c r="P331" s="23"/>
      <c r="Q331" s="22"/>
      <c r="R331" s="23"/>
      <c r="S331" s="22"/>
      <c r="T331" s="23"/>
      <c r="U331" s="50"/>
      <c r="V331" s="51"/>
      <c r="W331" s="70"/>
      <c r="X331" s="49"/>
      <c r="Y331" s="49"/>
      <c r="Z331" s="49"/>
      <c r="AA331" s="1946"/>
    </row>
    <row r="332" spans="1:27" s="16" customFormat="1">
      <c r="A332" s="72"/>
      <c r="C332" s="46"/>
      <c r="D332" s="46"/>
      <c r="E332" s="18"/>
      <c r="F332" s="18"/>
      <c r="G332" s="20"/>
      <c r="H332" s="49"/>
      <c r="I332" s="23"/>
      <c r="J332" s="23"/>
      <c r="K332" s="22"/>
      <c r="L332" s="22"/>
      <c r="M332" s="22"/>
      <c r="N332" s="23"/>
      <c r="O332" s="22"/>
      <c r="P332" s="23"/>
      <c r="Q332" s="22"/>
      <c r="R332" s="23"/>
      <c r="S332" s="22"/>
      <c r="T332" s="23"/>
      <c r="U332" s="50"/>
      <c r="V332" s="51"/>
      <c r="W332" s="70"/>
      <c r="X332" s="49"/>
      <c r="Y332" s="49"/>
      <c r="Z332" s="49"/>
      <c r="AA332" s="1946"/>
    </row>
    <row r="333" spans="1:27" s="16" customFormat="1">
      <c r="A333" s="72"/>
      <c r="C333" s="46"/>
      <c r="D333" s="46"/>
      <c r="E333" s="18"/>
      <c r="F333" s="18"/>
      <c r="G333" s="20"/>
      <c r="H333" s="49"/>
      <c r="I333" s="23"/>
      <c r="J333" s="23"/>
      <c r="K333" s="22"/>
      <c r="L333" s="22"/>
      <c r="M333" s="22"/>
      <c r="N333" s="23"/>
      <c r="O333" s="22"/>
      <c r="P333" s="23"/>
      <c r="Q333" s="22"/>
      <c r="R333" s="23"/>
      <c r="S333" s="22"/>
      <c r="T333" s="23"/>
      <c r="U333" s="50"/>
      <c r="V333" s="51"/>
      <c r="W333" s="70"/>
      <c r="X333" s="49"/>
      <c r="Y333" s="49"/>
      <c r="Z333" s="49"/>
      <c r="AA333" s="1946"/>
    </row>
    <row r="334" spans="1:27" s="16" customFormat="1">
      <c r="A334" s="72"/>
      <c r="C334" s="46"/>
      <c r="D334" s="46"/>
      <c r="E334" s="18"/>
      <c r="F334" s="18"/>
      <c r="G334" s="20"/>
      <c r="H334" s="49"/>
      <c r="I334" s="23"/>
      <c r="J334" s="23"/>
      <c r="K334" s="22"/>
      <c r="L334" s="22"/>
      <c r="M334" s="22"/>
      <c r="N334" s="23"/>
      <c r="O334" s="22"/>
      <c r="P334" s="23"/>
      <c r="Q334" s="22"/>
      <c r="R334" s="23"/>
      <c r="S334" s="22"/>
      <c r="T334" s="23"/>
      <c r="U334" s="50"/>
      <c r="V334" s="51"/>
      <c r="W334" s="70"/>
      <c r="X334" s="49"/>
      <c r="Y334" s="49"/>
      <c r="Z334" s="49"/>
      <c r="AA334" s="1946"/>
    </row>
    <row r="335" spans="1:27" s="16" customFormat="1">
      <c r="A335" s="72"/>
      <c r="C335" s="46"/>
      <c r="D335" s="46"/>
      <c r="E335" s="18"/>
      <c r="F335" s="18"/>
      <c r="G335" s="20"/>
      <c r="H335" s="49"/>
      <c r="I335" s="23"/>
      <c r="J335" s="23"/>
      <c r="K335" s="22"/>
      <c r="L335" s="22"/>
      <c r="M335" s="22"/>
      <c r="N335" s="23"/>
      <c r="O335" s="22"/>
      <c r="P335" s="23"/>
      <c r="Q335" s="22"/>
      <c r="R335" s="23"/>
      <c r="S335" s="22"/>
      <c r="T335" s="23"/>
      <c r="U335" s="50"/>
      <c r="V335" s="51"/>
      <c r="W335" s="70"/>
      <c r="X335" s="49"/>
      <c r="Y335" s="49"/>
      <c r="Z335" s="49"/>
      <c r="AA335" s="1946"/>
    </row>
    <row r="336" spans="1:27" s="16" customFormat="1">
      <c r="A336" s="72"/>
      <c r="C336" s="46"/>
      <c r="D336" s="46"/>
      <c r="E336" s="18"/>
      <c r="F336" s="18"/>
      <c r="G336" s="20"/>
      <c r="H336" s="49"/>
      <c r="I336" s="23"/>
      <c r="J336" s="23"/>
      <c r="K336" s="22"/>
      <c r="L336" s="22"/>
      <c r="M336" s="22"/>
      <c r="N336" s="23"/>
      <c r="O336" s="22"/>
      <c r="P336" s="23"/>
      <c r="Q336" s="22"/>
      <c r="R336" s="23"/>
      <c r="S336" s="22"/>
      <c r="T336" s="23"/>
      <c r="U336" s="50"/>
      <c r="V336" s="51"/>
      <c r="W336" s="70"/>
      <c r="X336" s="49"/>
      <c r="Y336" s="49"/>
      <c r="Z336" s="49"/>
      <c r="AA336" s="1946"/>
    </row>
    <row r="337" spans="1:27" s="16" customFormat="1">
      <c r="A337" s="72"/>
      <c r="C337" s="46"/>
      <c r="D337" s="46"/>
      <c r="E337" s="18"/>
      <c r="F337" s="18"/>
      <c r="G337" s="20"/>
      <c r="H337" s="49"/>
      <c r="I337" s="23"/>
      <c r="J337" s="23"/>
      <c r="K337" s="22"/>
      <c r="L337" s="22"/>
      <c r="M337" s="22"/>
      <c r="N337" s="23"/>
      <c r="O337" s="22"/>
      <c r="P337" s="23"/>
      <c r="Q337" s="22"/>
      <c r="R337" s="23"/>
      <c r="S337" s="22"/>
      <c r="T337" s="23"/>
      <c r="U337" s="50"/>
      <c r="V337" s="51"/>
      <c r="W337" s="70"/>
      <c r="X337" s="49"/>
      <c r="Y337" s="49"/>
      <c r="Z337" s="49"/>
      <c r="AA337" s="1946"/>
    </row>
    <row r="338" spans="1:27" s="16" customFormat="1">
      <c r="A338" s="72"/>
      <c r="C338" s="46"/>
      <c r="D338" s="46"/>
      <c r="E338" s="18"/>
      <c r="F338" s="18"/>
      <c r="G338" s="20"/>
      <c r="H338" s="49"/>
      <c r="I338" s="23"/>
      <c r="J338" s="23"/>
      <c r="K338" s="22"/>
      <c r="L338" s="22"/>
      <c r="M338" s="22"/>
      <c r="N338" s="23"/>
      <c r="O338" s="22"/>
      <c r="P338" s="23"/>
      <c r="Q338" s="22"/>
      <c r="R338" s="23"/>
      <c r="S338" s="22"/>
      <c r="T338" s="23"/>
      <c r="U338" s="50"/>
      <c r="V338" s="51"/>
      <c r="W338" s="70"/>
      <c r="X338" s="49"/>
      <c r="Y338" s="49"/>
      <c r="Z338" s="49"/>
      <c r="AA338" s="1946"/>
    </row>
    <row r="339" spans="1:27" s="16" customFormat="1">
      <c r="A339" s="72"/>
      <c r="C339" s="46"/>
      <c r="D339" s="46"/>
      <c r="E339" s="18"/>
      <c r="F339" s="18"/>
      <c r="G339" s="20"/>
      <c r="H339" s="49"/>
      <c r="I339" s="23"/>
      <c r="J339" s="23"/>
      <c r="K339" s="22"/>
      <c r="L339" s="22"/>
      <c r="M339" s="22"/>
      <c r="N339" s="23"/>
      <c r="O339" s="22"/>
      <c r="P339" s="23"/>
      <c r="Q339" s="22"/>
      <c r="R339" s="23"/>
      <c r="S339" s="22"/>
      <c r="T339" s="23"/>
      <c r="U339" s="50"/>
      <c r="V339" s="51"/>
      <c r="W339" s="70"/>
      <c r="X339" s="49"/>
      <c r="Y339" s="49"/>
      <c r="Z339" s="49"/>
      <c r="AA339" s="1946"/>
    </row>
    <row r="340" spans="1:27" s="16" customFormat="1">
      <c r="A340" s="72"/>
      <c r="C340" s="46"/>
      <c r="D340" s="46"/>
      <c r="E340" s="18"/>
      <c r="F340" s="18"/>
      <c r="G340" s="20"/>
      <c r="H340" s="49"/>
      <c r="I340" s="23"/>
      <c r="J340" s="23"/>
      <c r="K340" s="22"/>
      <c r="L340" s="22"/>
      <c r="M340" s="22"/>
      <c r="N340" s="23"/>
      <c r="O340" s="22"/>
      <c r="P340" s="23"/>
      <c r="Q340" s="22"/>
      <c r="R340" s="23"/>
      <c r="S340" s="22"/>
      <c r="T340" s="23"/>
      <c r="U340" s="50"/>
      <c r="V340" s="51"/>
      <c r="W340" s="70"/>
      <c r="X340" s="49"/>
      <c r="Y340" s="49"/>
      <c r="Z340" s="49"/>
      <c r="AA340" s="1946"/>
    </row>
    <row r="341" spans="1:27" s="16" customFormat="1">
      <c r="A341" s="72"/>
      <c r="C341" s="46"/>
      <c r="D341" s="46"/>
      <c r="E341" s="18"/>
      <c r="F341" s="18"/>
      <c r="G341" s="20"/>
      <c r="H341" s="49"/>
      <c r="I341" s="23"/>
      <c r="J341" s="23"/>
      <c r="K341" s="22"/>
      <c r="L341" s="22"/>
      <c r="M341" s="22"/>
      <c r="N341" s="23"/>
      <c r="O341" s="22"/>
      <c r="P341" s="23"/>
      <c r="Q341" s="22"/>
      <c r="R341" s="23"/>
      <c r="S341" s="22"/>
      <c r="T341" s="23"/>
      <c r="U341" s="50"/>
      <c r="V341" s="51"/>
      <c r="W341" s="70"/>
      <c r="X341" s="49"/>
      <c r="Y341" s="49"/>
      <c r="Z341" s="49"/>
      <c r="AA341" s="1946"/>
    </row>
    <row r="342" spans="1:27" s="16" customFormat="1">
      <c r="A342" s="72"/>
      <c r="C342" s="46"/>
      <c r="D342" s="46"/>
      <c r="E342" s="18"/>
      <c r="F342" s="18"/>
      <c r="G342" s="20"/>
      <c r="H342" s="49"/>
      <c r="I342" s="23"/>
      <c r="J342" s="23"/>
      <c r="K342" s="22"/>
      <c r="L342" s="22"/>
      <c r="M342" s="22"/>
      <c r="N342" s="23"/>
      <c r="O342" s="22"/>
      <c r="P342" s="23"/>
      <c r="Q342" s="22"/>
      <c r="R342" s="23"/>
      <c r="S342" s="22"/>
      <c r="T342" s="23"/>
      <c r="U342" s="50"/>
      <c r="V342" s="51"/>
      <c r="W342" s="70"/>
      <c r="X342" s="49"/>
      <c r="Y342" s="49"/>
      <c r="Z342" s="49"/>
      <c r="AA342" s="1946"/>
    </row>
    <row r="343" spans="1:27" s="16" customFormat="1">
      <c r="A343" s="72"/>
      <c r="C343" s="46"/>
      <c r="D343" s="46"/>
      <c r="E343" s="18"/>
      <c r="F343" s="18"/>
      <c r="G343" s="20"/>
      <c r="H343" s="49"/>
      <c r="I343" s="23"/>
      <c r="J343" s="23"/>
      <c r="K343" s="22"/>
      <c r="L343" s="22"/>
      <c r="M343" s="22"/>
      <c r="N343" s="23"/>
      <c r="O343" s="22"/>
      <c r="P343" s="23"/>
      <c r="Q343" s="22"/>
      <c r="R343" s="23"/>
      <c r="S343" s="22"/>
      <c r="T343" s="23"/>
      <c r="U343" s="50"/>
      <c r="V343" s="51"/>
      <c r="W343" s="70"/>
      <c r="X343" s="49"/>
      <c r="Y343" s="49"/>
      <c r="Z343" s="49"/>
      <c r="AA343" s="1946"/>
    </row>
    <row r="344" spans="1:27" s="16" customFormat="1">
      <c r="A344" s="72"/>
      <c r="C344" s="46"/>
      <c r="D344" s="46"/>
      <c r="E344" s="18"/>
      <c r="F344" s="18"/>
      <c r="G344" s="20"/>
      <c r="H344" s="49"/>
      <c r="I344" s="23"/>
      <c r="J344" s="23"/>
      <c r="K344" s="22"/>
      <c r="L344" s="22"/>
      <c r="M344" s="22"/>
      <c r="N344" s="23"/>
      <c r="O344" s="22"/>
      <c r="P344" s="23"/>
      <c r="Q344" s="22"/>
      <c r="R344" s="23"/>
      <c r="S344" s="22"/>
      <c r="T344" s="23"/>
      <c r="U344" s="50"/>
      <c r="V344" s="51"/>
      <c r="W344" s="70"/>
      <c r="X344" s="49"/>
      <c r="Y344" s="49"/>
      <c r="Z344" s="49"/>
      <c r="AA344" s="1946"/>
    </row>
    <row r="345" spans="1:27" s="16" customFormat="1">
      <c r="A345" s="72"/>
      <c r="C345" s="46"/>
      <c r="D345" s="46"/>
      <c r="E345" s="18"/>
      <c r="F345" s="18"/>
      <c r="G345" s="20"/>
      <c r="H345" s="49"/>
      <c r="I345" s="23"/>
      <c r="J345" s="23"/>
      <c r="K345" s="22"/>
      <c r="L345" s="22"/>
      <c r="M345" s="22"/>
      <c r="N345" s="23"/>
      <c r="O345" s="22"/>
      <c r="P345" s="23"/>
      <c r="Q345" s="22"/>
      <c r="R345" s="23"/>
      <c r="S345" s="22"/>
      <c r="T345" s="23"/>
      <c r="U345" s="50"/>
      <c r="V345" s="51"/>
      <c r="W345" s="70"/>
      <c r="X345" s="49"/>
      <c r="Y345" s="49"/>
      <c r="Z345" s="49"/>
      <c r="AA345" s="1946"/>
    </row>
    <row r="346" spans="1:27" s="16" customFormat="1">
      <c r="A346" s="72"/>
      <c r="C346" s="46"/>
      <c r="D346" s="46"/>
      <c r="E346" s="18"/>
      <c r="F346" s="18"/>
      <c r="G346" s="20"/>
      <c r="H346" s="49"/>
      <c r="I346" s="23"/>
      <c r="J346" s="23"/>
      <c r="K346" s="22"/>
      <c r="L346" s="22"/>
      <c r="M346" s="22"/>
      <c r="N346" s="23"/>
      <c r="O346" s="22"/>
      <c r="P346" s="23"/>
      <c r="Q346" s="22"/>
      <c r="R346" s="23"/>
      <c r="S346" s="22"/>
      <c r="T346" s="23"/>
      <c r="U346" s="50"/>
      <c r="V346" s="51"/>
      <c r="W346" s="70"/>
      <c r="X346" s="49"/>
      <c r="Y346" s="49"/>
      <c r="Z346" s="49"/>
      <c r="AA346" s="1946"/>
    </row>
    <row r="347" spans="1:27" s="16" customFormat="1">
      <c r="A347" s="72"/>
      <c r="C347" s="46"/>
      <c r="D347" s="46"/>
      <c r="E347" s="18"/>
      <c r="F347" s="18"/>
      <c r="G347" s="20"/>
      <c r="H347" s="49"/>
      <c r="I347" s="23"/>
      <c r="J347" s="23"/>
      <c r="K347" s="22"/>
      <c r="L347" s="22"/>
      <c r="M347" s="22"/>
      <c r="N347" s="23"/>
      <c r="O347" s="22"/>
      <c r="P347" s="23"/>
      <c r="Q347" s="22"/>
      <c r="R347" s="23"/>
      <c r="S347" s="22"/>
      <c r="T347" s="23"/>
      <c r="U347" s="50"/>
      <c r="V347" s="51"/>
      <c r="W347" s="70"/>
      <c r="X347" s="49"/>
      <c r="Y347" s="49"/>
      <c r="Z347" s="49"/>
      <c r="AA347" s="1946"/>
    </row>
    <row r="348" spans="1:27" s="16" customFormat="1">
      <c r="A348" s="72"/>
      <c r="C348" s="46"/>
      <c r="D348" s="46"/>
      <c r="E348" s="18"/>
      <c r="F348" s="18"/>
      <c r="G348" s="20"/>
      <c r="H348" s="49"/>
      <c r="I348" s="23"/>
      <c r="J348" s="23"/>
      <c r="K348" s="22"/>
      <c r="L348" s="22"/>
      <c r="M348" s="22"/>
      <c r="N348" s="23"/>
      <c r="O348" s="22"/>
      <c r="P348" s="23"/>
      <c r="Q348" s="22"/>
      <c r="R348" s="23"/>
      <c r="S348" s="22"/>
      <c r="T348" s="23"/>
      <c r="U348" s="50"/>
      <c r="V348" s="51"/>
      <c r="W348" s="70"/>
      <c r="X348" s="49"/>
      <c r="Y348" s="49"/>
      <c r="Z348" s="49"/>
      <c r="AA348" s="1946"/>
    </row>
    <row r="349" spans="1:27" s="16" customFormat="1">
      <c r="A349" s="72"/>
      <c r="C349" s="46"/>
      <c r="D349" s="46"/>
      <c r="E349" s="18"/>
      <c r="F349" s="18"/>
      <c r="G349" s="20"/>
      <c r="H349" s="49"/>
      <c r="I349" s="23"/>
      <c r="J349" s="23"/>
      <c r="K349" s="22"/>
      <c r="L349" s="22"/>
      <c r="M349" s="22"/>
      <c r="N349" s="23"/>
      <c r="O349" s="22"/>
      <c r="P349" s="23"/>
      <c r="Q349" s="22"/>
      <c r="R349" s="23"/>
      <c r="S349" s="22"/>
      <c r="T349" s="23"/>
      <c r="U349" s="50"/>
      <c r="V349" s="51"/>
      <c r="W349" s="70"/>
      <c r="X349" s="49"/>
      <c r="Y349" s="49"/>
      <c r="Z349" s="49"/>
      <c r="AA349" s="1946"/>
    </row>
    <row r="350" spans="1:27" s="16" customFormat="1">
      <c r="A350" s="72"/>
      <c r="C350" s="46"/>
      <c r="D350" s="46"/>
      <c r="E350" s="18"/>
      <c r="F350" s="18"/>
      <c r="G350" s="20"/>
      <c r="H350" s="49"/>
      <c r="I350" s="23"/>
      <c r="J350" s="23"/>
      <c r="K350" s="22"/>
      <c r="L350" s="22"/>
      <c r="M350" s="22"/>
      <c r="N350" s="23"/>
      <c r="O350" s="22"/>
      <c r="P350" s="23"/>
      <c r="Q350" s="22"/>
      <c r="R350" s="23"/>
      <c r="S350" s="22"/>
      <c r="T350" s="23"/>
      <c r="U350" s="50"/>
      <c r="V350" s="51"/>
      <c r="W350" s="70"/>
      <c r="X350" s="49"/>
      <c r="Y350" s="49"/>
      <c r="Z350" s="49"/>
      <c r="AA350" s="1946"/>
    </row>
    <row r="351" spans="1:27" s="16" customFormat="1">
      <c r="A351" s="72"/>
      <c r="C351" s="46"/>
      <c r="D351" s="46"/>
      <c r="E351" s="18"/>
      <c r="F351" s="18"/>
      <c r="G351" s="20"/>
      <c r="H351" s="49"/>
      <c r="I351" s="23"/>
      <c r="J351" s="23"/>
      <c r="K351" s="22"/>
      <c r="L351" s="22"/>
      <c r="M351" s="22"/>
      <c r="N351" s="23"/>
      <c r="O351" s="22"/>
      <c r="P351" s="23"/>
      <c r="Q351" s="22"/>
      <c r="R351" s="23"/>
      <c r="S351" s="22"/>
      <c r="T351" s="23"/>
      <c r="U351" s="50"/>
      <c r="V351" s="51"/>
      <c r="W351" s="70"/>
      <c r="X351" s="49"/>
      <c r="Y351" s="49"/>
      <c r="Z351" s="49"/>
      <c r="AA351" s="1946"/>
    </row>
    <row r="352" spans="1:27" s="16" customFormat="1">
      <c r="A352" s="72"/>
      <c r="C352" s="46"/>
      <c r="D352" s="46"/>
      <c r="E352" s="18"/>
      <c r="F352" s="18"/>
      <c r="G352" s="20"/>
      <c r="H352" s="49"/>
      <c r="I352" s="23"/>
      <c r="J352" s="23"/>
      <c r="K352" s="22"/>
      <c r="L352" s="22"/>
      <c r="M352" s="22"/>
      <c r="N352" s="23"/>
      <c r="O352" s="22"/>
      <c r="P352" s="23"/>
      <c r="Q352" s="22"/>
      <c r="R352" s="23"/>
      <c r="S352" s="22"/>
      <c r="T352" s="23"/>
      <c r="U352" s="50"/>
      <c r="V352" s="51"/>
      <c r="W352" s="70"/>
      <c r="X352" s="49"/>
      <c r="Y352" s="49"/>
      <c r="Z352" s="49"/>
      <c r="AA352" s="1946"/>
    </row>
    <row r="353" spans="1:27" s="16" customFormat="1">
      <c r="A353" s="72"/>
      <c r="C353" s="46"/>
      <c r="D353" s="46"/>
      <c r="E353" s="18"/>
      <c r="F353" s="18"/>
      <c r="G353" s="20"/>
      <c r="H353" s="49"/>
      <c r="I353" s="23"/>
      <c r="J353" s="23"/>
      <c r="K353" s="22"/>
      <c r="L353" s="22"/>
      <c r="M353" s="22"/>
      <c r="N353" s="23"/>
      <c r="O353" s="22"/>
      <c r="P353" s="23"/>
      <c r="Q353" s="22"/>
      <c r="R353" s="23"/>
      <c r="S353" s="22"/>
      <c r="T353" s="23"/>
      <c r="U353" s="50"/>
      <c r="V353" s="51"/>
      <c r="W353" s="70"/>
      <c r="X353" s="49"/>
      <c r="Y353" s="49"/>
      <c r="Z353" s="49"/>
      <c r="AA353" s="1946"/>
    </row>
    <row r="354" spans="1:27" s="16" customFormat="1">
      <c r="A354" s="72"/>
      <c r="C354" s="46"/>
      <c r="D354" s="46"/>
      <c r="E354" s="18"/>
      <c r="F354" s="18"/>
      <c r="G354" s="20"/>
      <c r="H354" s="49"/>
      <c r="I354" s="23"/>
      <c r="J354" s="23"/>
      <c r="K354" s="22"/>
      <c r="L354" s="22"/>
      <c r="M354" s="22"/>
      <c r="N354" s="23"/>
      <c r="O354" s="22"/>
      <c r="P354" s="23"/>
      <c r="Q354" s="22"/>
      <c r="R354" s="23"/>
      <c r="S354" s="22"/>
      <c r="T354" s="23"/>
      <c r="U354" s="50"/>
      <c r="V354" s="51"/>
      <c r="W354" s="70"/>
      <c r="X354" s="49"/>
      <c r="Y354" s="49"/>
      <c r="Z354" s="49"/>
      <c r="AA354" s="1946"/>
    </row>
    <row r="355" spans="1:27" s="16" customFormat="1">
      <c r="A355" s="72"/>
      <c r="C355" s="46"/>
      <c r="D355" s="46"/>
      <c r="E355" s="18"/>
      <c r="F355" s="18"/>
      <c r="G355" s="20"/>
      <c r="H355" s="49"/>
      <c r="I355" s="23"/>
      <c r="J355" s="23"/>
      <c r="K355" s="22"/>
      <c r="L355" s="22"/>
      <c r="M355" s="22"/>
      <c r="N355" s="23"/>
      <c r="O355" s="22"/>
      <c r="P355" s="23"/>
      <c r="Q355" s="22"/>
      <c r="R355" s="23"/>
      <c r="S355" s="22"/>
      <c r="T355" s="23"/>
      <c r="U355" s="50"/>
      <c r="V355" s="51"/>
      <c r="W355" s="70"/>
      <c r="X355" s="49"/>
      <c r="Y355" s="49"/>
      <c r="Z355" s="49"/>
      <c r="AA355" s="1946"/>
    </row>
    <row r="356" spans="1:27" s="16" customFormat="1">
      <c r="A356" s="72"/>
      <c r="C356" s="46"/>
      <c r="D356" s="46"/>
      <c r="E356" s="18"/>
      <c r="F356" s="18"/>
      <c r="G356" s="20"/>
      <c r="H356" s="49"/>
      <c r="I356" s="23"/>
      <c r="J356" s="23"/>
      <c r="K356" s="22"/>
      <c r="L356" s="22"/>
      <c r="M356" s="22"/>
      <c r="N356" s="23"/>
      <c r="O356" s="22"/>
      <c r="P356" s="23"/>
      <c r="Q356" s="22"/>
      <c r="R356" s="23"/>
      <c r="S356" s="22"/>
      <c r="T356" s="23"/>
      <c r="U356" s="50"/>
      <c r="V356" s="51"/>
      <c r="W356" s="70"/>
      <c r="X356" s="49"/>
      <c r="Y356" s="49"/>
      <c r="Z356" s="49"/>
      <c r="AA356" s="1946"/>
    </row>
    <row r="357" spans="1:27" s="16" customFormat="1">
      <c r="A357" s="72"/>
      <c r="C357" s="46"/>
      <c r="D357" s="46"/>
      <c r="E357" s="18"/>
      <c r="F357" s="18"/>
      <c r="G357" s="20"/>
      <c r="H357" s="49"/>
      <c r="I357" s="23"/>
      <c r="J357" s="23"/>
      <c r="K357" s="22"/>
      <c r="L357" s="22"/>
      <c r="M357" s="22"/>
      <c r="N357" s="23"/>
      <c r="O357" s="22"/>
      <c r="P357" s="23"/>
      <c r="Q357" s="22"/>
      <c r="R357" s="23"/>
      <c r="S357" s="22"/>
      <c r="T357" s="23"/>
      <c r="U357" s="50"/>
      <c r="V357" s="51"/>
      <c r="W357" s="70"/>
      <c r="X357" s="49"/>
      <c r="Y357" s="49"/>
      <c r="Z357" s="49"/>
      <c r="AA357" s="1946"/>
    </row>
    <row r="358" spans="1:27" s="16" customFormat="1">
      <c r="A358" s="72"/>
      <c r="C358" s="46"/>
      <c r="D358" s="46"/>
      <c r="E358" s="18"/>
      <c r="F358" s="18"/>
      <c r="G358" s="20"/>
      <c r="H358" s="49"/>
      <c r="I358" s="23"/>
      <c r="J358" s="23"/>
      <c r="K358" s="22"/>
      <c r="L358" s="22"/>
      <c r="M358" s="22"/>
      <c r="N358" s="23"/>
      <c r="O358" s="22"/>
      <c r="P358" s="23"/>
      <c r="Q358" s="22"/>
      <c r="R358" s="23"/>
      <c r="S358" s="22"/>
      <c r="T358" s="23"/>
      <c r="U358" s="50"/>
      <c r="V358" s="51"/>
      <c r="W358" s="70"/>
      <c r="X358" s="49"/>
      <c r="Y358" s="49"/>
      <c r="Z358" s="49"/>
      <c r="AA358" s="1946"/>
    </row>
    <row r="359" spans="1:27" s="16" customFormat="1">
      <c r="A359" s="72"/>
      <c r="C359" s="46"/>
      <c r="D359" s="46"/>
      <c r="E359" s="18"/>
      <c r="F359" s="18"/>
      <c r="G359" s="20"/>
      <c r="H359" s="49"/>
      <c r="I359" s="23"/>
      <c r="J359" s="23"/>
      <c r="K359" s="22"/>
      <c r="L359" s="22"/>
      <c r="M359" s="22"/>
      <c r="N359" s="23"/>
      <c r="O359" s="22"/>
      <c r="P359" s="23"/>
      <c r="Q359" s="22"/>
      <c r="R359" s="23"/>
      <c r="S359" s="22"/>
      <c r="T359" s="23"/>
      <c r="U359" s="50"/>
      <c r="V359" s="51"/>
      <c r="W359" s="70"/>
      <c r="X359" s="49"/>
      <c r="Y359" s="49"/>
      <c r="Z359" s="49"/>
      <c r="AA359" s="1946"/>
    </row>
    <row r="360" spans="1:27" s="16" customFormat="1">
      <c r="A360" s="72"/>
      <c r="C360" s="46"/>
      <c r="D360" s="46"/>
      <c r="E360" s="18"/>
      <c r="F360" s="18"/>
      <c r="G360" s="20"/>
      <c r="H360" s="49"/>
      <c r="I360" s="23"/>
      <c r="J360" s="23"/>
      <c r="K360" s="22"/>
      <c r="L360" s="22"/>
      <c r="M360" s="22"/>
      <c r="N360" s="23"/>
      <c r="O360" s="22"/>
      <c r="P360" s="23"/>
      <c r="Q360" s="22"/>
      <c r="R360" s="23"/>
      <c r="S360" s="22"/>
      <c r="T360" s="23"/>
      <c r="U360" s="50"/>
      <c r="V360" s="51"/>
      <c r="W360" s="70"/>
      <c r="X360" s="49"/>
      <c r="Y360" s="49"/>
      <c r="Z360" s="49"/>
      <c r="AA360" s="1946"/>
    </row>
    <row r="361" spans="1:27" s="16" customFormat="1">
      <c r="A361" s="72"/>
      <c r="C361" s="46"/>
      <c r="D361" s="46"/>
      <c r="E361" s="18"/>
      <c r="F361" s="18"/>
      <c r="G361" s="20"/>
      <c r="H361" s="49"/>
      <c r="I361" s="23"/>
      <c r="J361" s="23"/>
      <c r="K361" s="22"/>
      <c r="L361" s="22"/>
      <c r="M361" s="22"/>
      <c r="N361" s="23"/>
      <c r="O361" s="22"/>
      <c r="P361" s="23"/>
      <c r="Q361" s="22"/>
      <c r="R361" s="23"/>
      <c r="S361" s="22"/>
      <c r="T361" s="23"/>
      <c r="U361" s="50"/>
      <c r="V361" s="51"/>
      <c r="W361" s="70"/>
      <c r="X361" s="49"/>
      <c r="Y361" s="49"/>
      <c r="Z361" s="49"/>
      <c r="AA361" s="1946"/>
    </row>
    <row r="362" spans="1:27" s="16" customFormat="1">
      <c r="A362" s="72"/>
      <c r="C362" s="46"/>
      <c r="D362" s="46"/>
      <c r="E362" s="18"/>
      <c r="F362" s="18"/>
      <c r="G362" s="20"/>
      <c r="H362" s="49"/>
      <c r="I362" s="23"/>
      <c r="J362" s="23"/>
      <c r="K362" s="22"/>
      <c r="L362" s="22"/>
      <c r="M362" s="22"/>
      <c r="N362" s="23"/>
      <c r="O362" s="22"/>
      <c r="P362" s="23"/>
      <c r="Q362" s="22"/>
      <c r="R362" s="23"/>
      <c r="S362" s="22"/>
      <c r="T362" s="23"/>
      <c r="U362" s="50"/>
      <c r="V362" s="51"/>
      <c r="W362" s="70"/>
      <c r="X362" s="49"/>
      <c r="Y362" s="49"/>
      <c r="Z362" s="49"/>
      <c r="AA362" s="1946"/>
    </row>
    <row r="363" spans="1:27" s="16" customFormat="1">
      <c r="A363" s="72"/>
      <c r="C363" s="46"/>
      <c r="D363" s="46"/>
      <c r="E363" s="18"/>
      <c r="F363" s="18"/>
      <c r="G363" s="20"/>
      <c r="H363" s="49"/>
      <c r="I363" s="23"/>
      <c r="J363" s="23"/>
      <c r="K363" s="22"/>
      <c r="L363" s="22"/>
      <c r="M363" s="22"/>
      <c r="N363" s="23"/>
      <c r="O363" s="22"/>
      <c r="P363" s="23"/>
      <c r="Q363" s="22"/>
      <c r="R363" s="23"/>
      <c r="S363" s="22"/>
      <c r="T363" s="23"/>
      <c r="U363" s="50"/>
      <c r="V363" s="51"/>
      <c r="W363" s="70"/>
      <c r="X363" s="49"/>
      <c r="Y363" s="49"/>
      <c r="Z363" s="49"/>
      <c r="AA363" s="1946"/>
    </row>
    <row r="364" spans="1:27" s="16" customFormat="1">
      <c r="A364" s="72"/>
      <c r="C364" s="46"/>
      <c r="D364" s="46"/>
      <c r="E364" s="18"/>
      <c r="F364" s="18"/>
      <c r="G364" s="20"/>
      <c r="H364" s="49"/>
      <c r="I364" s="23"/>
      <c r="J364" s="23"/>
      <c r="K364" s="22"/>
      <c r="L364" s="22"/>
      <c r="M364" s="22"/>
      <c r="N364" s="23"/>
      <c r="O364" s="22"/>
      <c r="P364" s="23"/>
      <c r="Q364" s="22"/>
      <c r="R364" s="23"/>
      <c r="S364" s="22"/>
      <c r="T364" s="23"/>
      <c r="U364" s="50"/>
      <c r="V364" s="51"/>
      <c r="W364" s="70"/>
      <c r="X364" s="49"/>
      <c r="Y364" s="49"/>
      <c r="Z364" s="49"/>
      <c r="AA364" s="1946"/>
    </row>
    <row r="365" spans="1:27" s="16" customFormat="1">
      <c r="A365" s="72"/>
      <c r="C365" s="46"/>
      <c r="D365" s="46"/>
      <c r="E365" s="18"/>
      <c r="F365" s="18"/>
      <c r="G365" s="20"/>
      <c r="H365" s="49"/>
      <c r="I365" s="23"/>
      <c r="J365" s="23"/>
      <c r="K365" s="22"/>
      <c r="L365" s="22"/>
      <c r="M365" s="22"/>
      <c r="N365" s="23"/>
      <c r="O365" s="22"/>
      <c r="P365" s="23"/>
      <c r="Q365" s="22"/>
      <c r="R365" s="23"/>
      <c r="S365" s="22"/>
      <c r="T365" s="23"/>
      <c r="U365" s="50"/>
      <c r="V365" s="51"/>
      <c r="W365" s="70"/>
      <c r="X365" s="49"/>
      <c r="Y365" s="49"/>
      <c r="Z365" s="49"/>
      <c r="AA365" s="1946"/>
    </row>
    <row r="366" spans="1:27" s="16" customFormat="1">
      <c r="A366" s="72"/>
      <c r="C366" s="46"/>
      <c r="D366" s="46"/>
      <c r="E366" s="18"/>
      <c r="F366" s="18"/>
      <c r="G366" s="20"/>
      <c r="H366" s="49"/>
      <c r="I366" s="23"/>
      <c r="J366" s="23"/>
      <c r="K366" s="22"/>
      <c r="L366" s="22"/>
      <c r="M366" s="22"/>
      <c r="N366" s="23"/>
      <c r="O366" s="22"/>
      <c r="P366" s="23"/>
      <c r="Q366" s="22"/>
      <c r="R366" s="23"/>
      <c r="S366" s="22"/>
      <c r="T366" s="23"/>
      <c r="U366" s="50"/>
      <c r="V366" s="51"/>
      <c r="W366" s="70"/>
      <c r="X366" s="49"/>
      <c r="Y366" s="49"/>
      <c r="Z366" s="49"/>
      <c r="AA366" s="1946"/>
    </row>
    <row r="367" spans="1:27" s="16" customFormat="1">
      <c r="A367" s="72"/>
      <c r="C367" s="46"/>
      <c r="D367" s="46"/>
      <c r="E367" s="18"/>
      <c r="F367" s="18"/>
      <c r="G367" s="20"/>
      <c r="H367" s="49"/>
      <c r="I367" s="23"/>
      <c r="J367" s="23"/>
      <c r="K367" s="22"/>
      <c r="L367" s="22"/>
      <c r="M367" s="22"/>
      <c r="N367" s="23"/>
      <c r="O367" s="22"/>
      <c r="P367" s="23"/>
      <c r="Q367" s="22"/>
      <c r="R367" s="23"/>
      <c r="S367" s="22"/>
      <c r="T367" s="23"/>
      <c r="U367" s="50"/>
      <c r="V367" s="51"/>
      <c r="W367" s="70"/>
      <c r="X367" s="49"/>
      <c r="Y367" s="49"/>
      <c r="Z367" s="49"/>
      <c r="AA367" s="1946"/>
    </row>
    <row r="368" spans="1:27" s="16" customFormat="1">
      <c r="A368" s="72"/>
      <c r="C368" s="46"/>
      <c r="D368" s="46"/>
      <c r="E368" s="18"/>
      <c r="F368" s="18"/>
      <c r="G368" s="20"/>
      <c r="H368" s="49"/>
      <c r="I368" s="23"/>
      <c r="J368" s="23"/>
      <c r="K368" s="22"/>
      <c r="L368" s="22"/>
      <c r="M368" s="22"/>
      <c r="N368" s="23"/>
      <c r="O368" s="22"/>
      <c r="P368" s="23"/>
      <c r="Q368" s="22"/>
      <c r="R368" s="23"/>
      <c r="S368" s="22"/>
      <c r="T368" s="23"/>
      <c r="U368" s="50"/>
      <c r="V368" s="51"/>
      <c r="W368" s="70"/>
      <c r="X368" s="49"/>
      <c r="Y368" s="49"/>
      <c r="Z368" s="49"/>
      <c r="AA368" s="1946"/>
    </row>
    <row r="369" spans="1:27" s="16" customFormat="1">
      <c r="A369" s="72"/>
      <c r="C369" s="46"/>
      <c r="D369" s="46"/>
      <c r="E369" s="18"/>
      <c r="F369" s="18"/>
      <c r="G369" s="20"/>
      <c r="H369" s="49"/>
      <c r="I369" s="23"/>
      <c r="J369" s="23"/>
      <c r="K369" s="22"/>
      <c r="L369" s="22"/>
      <c r="M369" s="22"/>
      <c r="N369" s="23"/>
      <c r="O369" s="22"/>
      <c r="P369" s="23"/>
      <c r="Q369" s="22"/>
      <c r="R369" s="23"/>
      <c r="S369" s="22"/>
      <c r="T369" s="23"/>
      <c r="U369" s="50"/>
      <c r="V369" s="51"/>
      <c r="W369" s="70"/>
      <c r="X369" s="49"/>
      <c r="Y369" s="49"/>
      <c r="Z369" s="49"/>
      <c r="AA369" s="1946"/>
    </row>
    <row r="370" spans="1:27" s="16" customFormat="1">
      <c r="A370" s="72"/>
      <c r="C370" s="46"/>
      <c r="D370" s="46"/>
      <c r="E370" s="18"/>
      <c r="F370" s="18"/>
      <c r="G370" s="20"/>
      <c r="H370" s="49"/>
      <c r="I370" s="23"/>
      <c r="J370" s="23"/>
      <c r="K370" s="22"/>
      <c r="L370" s="22"/>
      <c r="M370" s="22"/>
      <c r="N370" s="23"/>
      <c r="O370" s="22"/>
      <c r="P370" s="23"/>
      <c r="Q370" s="22"/>
      <c r="R370" s="23"/>
      <c r="S370" s="22"/>
      <c r="T370" s="23"/>
      <c r="U370" s="50"/>
      <c r="V370" s="51"/>
      <c r="W370" s="70"/>
      <c r="X370" s="49"/>
      <c r="Y370" s="49"/>
      <c r="Z370" s="49"/>
      <c r="AA370" s="1946"/>
    </row>
    <row r="371" spans="1:27" s="16" customFormat="1">
      <c r="A371" s="72"/>
      <c r="C371" s="46"/>
      <c r="D371" s="46"/>
      <c r="E371" s="18"/>
      <c r="F371" s="18"/>
      <c r="G371" s="20"/>
      <c r="H371" s="49"/>
      <c r="I371" s="23"/>
      <c r="J371" s="23"/>
      <c r="K371" s="22"/>
      <c r="L371" s="22"/>
      <c r="M371" s="22"/>
      <c r="N371" s="23"/>
      <c r="O371" s="22"/>
      <c r="P371" s="23"/>
      <c r="Q371" s="22"/>
      <c r="R371" s="23"/>
      <c r="S371" s="22"/>
      <c r="T371" s="23"/>
      <c r="U371" s="50"/>
      <c r="V371" s="51"/>
      <c r="W371" s="70"/>
      <c r="X371" s="49"/>
      <c r="Y371" s="49"/>
      <c r="Z371" s="49"/>
      <c r="AA371" s="1946"/>
    </row>
    <row r="372" spans="1:27" s="16" customFormat="1">
      <c r="A372" s="72"/>
      <c r="C372" s="46"/>
      <c r="D372" s="46"/>
      <c r="E372" s="18"/>
      <c r="F372" s="18"/>
      <c r="G372" s="20"/>
      <c r="H372" s="49"/>
      <c r="I372" s="23"/>
      <c r="J372" s="23"/>
      <c r="K372" s="22"/>
      <c r="L372" s="22"/>
      <c r="M372" s="22"/>
      <c r="N372" s="23"/>
      <c r="O372" s="22"/>
      <c r="P372" s="23"/>
      <c r="Q372" s="22"/>
      <c r="R372" s="23"/>
      <c r="S372" s="22"/>
      <c r="T372" s="23"/>
      <c r="U372" s="50"/>
      <c r="V372" s="51"/>
      <c r="W372" s="70"/>
      <c r="X372" s="49"/>
      <c r="Y372" s="49"/>
      <c r="Z372" s="49"/>
      <c r="AA372" s="1946"/>
    </row>
    <row r="373" spans="1:27" s="16" customFormat="1">
      <c r="A373" s="72"/>
      <c r="C373" s="46"/>
      <c r="D373" s="46"/>
      <c r="E373" s="18"/>
      <c r="F373" s="18"/>
      <c r="G373" s="20"/>
      <c r="H373" s="49"/>
      <c r="I373" s="23"/>
      <c r="J373" s="23"/>
      <c r="K373" s="22"/>
      <c r="L373" s="22"/>
      <c r="M373" s="22"/>
      <c r="N373" s="23"/>
      <c r="O373" s="22"/>
      <c r="P373" s="23"/>
      <c r="Q373" s="22"/>
      <c r="R373" s="23"/>
      <c r="S373" s="22"/>
      <c r="T373" s="23"/>
      <c r="U373" s="50"/>
      <c r="V373" s="51"/>
      <c r="W373" s="70"/>
      <c r="X373" s="49"/>
      <c r="Y373" s="49"/>
      <c r="Z373" s="49"/>
      <c r="AA373" s="1946"/>
    </row>
    <row r="374" spans="1:27" s="16" customFormat="1">
      <c r="A374" s="72"/>
      <c r="C374" s="46"/>
      <c r="D374" s="46"/>
      <c r="E374" s="18"/>
      <c r="F374" s="18"/>
      <c r="G374" s="20"/>
      <c r="H374" s="49"/>
      <c r="I374" s="23"/>
      <c r="J374" s="23"/>
      <c r="K374" s="22"/>
      <c r="L374" s="22"/>
      <c r="M374" s="22"/>
      <c r="N374" s="23"/>
      <c r="O374" s="22"/>
      <c r="P374" s="23"/>
      <c r="Q374" s="22"/>
      <c r="R374" s="23"/>
      <c r="S374" s="22"/>
      <c r="T374" s="23"/>
      <c r="U374" s="50"/>
      <c r="V374" s="51"/>
      <c r="W374" s="70"/>
      <c r="X374" s="49"/>
      <c r="Y374" s="49"/>
      <c r="Z374" s="49"/>
      <c r="AA374" s="1946"/>
    </row>
    <row r="375" spans="1:27" s="16" customFormat="1">
      <c r="A375" s="72"/>
      <c r="C375" s="46"/>
      <c r="D375" s="46"/>
      <c r="E375" s="18"/>
      <c r="F375" s="18"/>
      <c r="G375" s="20"/>
      <c r="H375" s="49"/>
      <c r="I375" s="23"/>
      <c r="J375" s="23"/>
      <c r="K375" s="22"/>
      <c r="L375" s="22"/>
      <c r="M375" s="22"/>
      <c r="N375" s="23"/>
      <c r="O375" s="22"/>
      <c r="P375" s="23"/>
      <c r="Q375" s="22"/>
      <c r="R375" s="23"/>
      <c r="S375" s="22"/>
      <c r="T375" s="23"/>
      <c r="U375" s="50"/>
      <c r="V375" s="51"/>
      <c r="W375" s="70"/>
      <c r="X375" s="49"/>
      <c r="Y375" s="49"/>
      <c r="Z375" s="49"/>
      <c r="AA375" s="1946"/>
    </row>
    <row r="376" spans="1:27" s="16" customFormat="1">
      <c r="A376" s="72"/>
      <c r="C376" s="46"/>
      <c r="D376" s="46"/>
      <c r="E376" s="18"/>
      <c r="F376" s="18"/>
      <c r="G376" s="20"/>
      <c r="H376" s="49"/>
      <c r="I376" s="23"/>
      <c r="J376" s="23"/>
      <c r="K376" s="22"/>
      <c r="L376" s="22"/>
      <c r="M376" s="22"/>
      <c r="N376" s="23"/>
      <c r="O376" s="22"/>
      <c r="P376" s="23"/>
      <c r="Q376" s="22"/>
      <c r="R376" s="23"/>
      <c r="S376" s="22"/>
      <c r="T376" s="23"/>
      <c r="U376" s="50"/>
      <c r="V376" s="51"/>
      <c r="W376" s="70"/>
      <c r="X376" s="49"/>
      <c r="Y376" s="49"/>
      <c r="Z376" s="49"/>
      <c r="AA376" s="1946"/>
    </row>
    <row r="377" spans="1:27" s="16" customFormat="1">
      <c r="A377" s="72"/>
      <c r="C377" s="46"/>
      <c r="D377" s="46"/>
      <c r="E377" s="18"/>
      <c r="F377" s="18"/>
      <c r="G377" s="20"/>
      <c r="H377" s="49"/>
      <c r="I377" s="23"/>
      <c r="J377" s="23"/>
      <c r="K377" s="22"/>
      <c r="L377" s="22"/>
      <c r="M377" s="22"/>
      <c r="N377" s="23"/>
      <c r="O377" s="22"/>
      <c r="P377" s="23"/>
      <c r="Q377" s="22"/>
      <c r="R377" s="23"/>
      <c r="S377" s="22"/>
      <c r="T377" s="23"/>
      <c r="U377" s="50"/>
      <c r="V377" s="51"/>
      <c r="W377" s="70"/>
      <c r="X377" s="49"/>
      <c r="Y377" s="49"/>
      <c r="Z377" s="49"/>
      <c r="AA377" s="1946"/>
    </row>
    <row r="378" spans="1:27" s="16" customFormat="1">
      <c r="A378" s="72"/>
      <c r="C378" s="46"/>
      <c r="D378" s="46"/>
      <c r="E378" s="18"/>
      <c r="F378" s="18"/>
      <c r="G378" s="20"/>
      <c r="H378" s="49"/>
      <c r="I378" s="23"/>
      <c r="J378" s="23"/>
      <c r="K378" s="22"/>
      <c r="L378" s="22"/>
      <c r="M378" s="22"/>
      <c r="N378" s="23"/>
      <c r="O378" s="22"/>
      <c r="P378" s="23"/>
      <c r="Q378" s="22"/>
      <c r="R378" s="23"/>
      <c r="S378" s="22"/>
      <c r="T378" s="23"/>
      <c r="U378" s="50"/>
      <c r="V378" s="51"/>
      <c r="W378" s="70"/>
      <c r="X378" s="49"/>
      <c r="Y378" s="49"/>
      <c r="Z378" s="49"/>
      <c r="AA378" s="1946"/>
    </row>
    <row r="379" spans="1:27" s="16" customFormat="1">
      <c r="A379" s="72"/>
      <c r="C379" s="46"/>
      <c r="D379" s="46"/>
      <c r="E379" s="18"/>
      <c r="F379" s="18"/>
      <c r="G379" s="20"/>
      <c r="H379" s="49"/>
      <c r="I379" s="23"/>
      <c r="J379" s="23"/>
      <c r="K379" s="22"/>
      <c r="L379" s="22"/>
      <c r="M379" s="22"/>
      <c r="N379" s="23"/>
      <c r="O379" s="22"/>
      <c r="P379" s="23"/>
      <c r="Q379" s="22"/>
      <c r="R379" s="23"/>
      <c r="S379" s="22"/>
      <c r="T379" s="23"/>
      <c r="U379" s="50"/>
      <c r="V379" s="51"/>
      <c r="W379" s="70"/>
      <c r="X379" s="49"/>
      <c r="Y379" s="49"/>
      <c r="Z379" s="49"/>
      <c r="AA379" s="1946"/>
    </row>
    <row r="380" spans="1:27" s="16" customFormat="1">
      <c r="A380" s="72"/>
      <c r="C380" s="46"/>
      <c r="D380" s="46"/>
      <c r="E380" s="18"/>
      <c r="F380" s="18"/>
      <c r="G380" s="20"/>
      <c r="H380" s="49"/>
      <c r="I380" s="23"/>
      <c r="J380" s="23"/>
      <c r="K380" s="22"/>
      <c r="L380" s="22"/>
      <c r="M380" s="22"/>
      <c r="N380" s="23"/>
      <c r="O380" s="22"/>
      <c r="P380" s="23"/>
      <c r="Q380" s="22"/>
      <c r="R380" s="23"/>
      <c r="S380" s="22"/>
      <c r="T380" s="23"/>
      <c r="U380" s="50"/>
      <c r="V380" s="51"/>
      <c r="W380" s="70"/>
      <c r="X380" s="49"/>
      <c r="Y380" s="49"/>
      <c r="Z380" s="49"/>
      <c r="AA380" s="1946"/>
    </row>
    <row r="381" spans="1:27" s="16" customFormat="1">
      <c r="A381" s="72"/>
      <c r="C381" s="46"/>
      <c r="D381" s="46"/>
      <c r="E381" s="18"/>
      <c r="F381" s="18"/>
      <c r="G381" s="20"/>
      <c r="H381" s="49"/>
      <c r="I381" s="23"/>
      <c r="J381" s="23"/>
      <c r="K381" s="22"/>
      <c r="L381" s="22"/>
      <c r="M381" s="22"/>
      <c r="N381" s="23"/>
      <c r="O381" s="22"/>
      <c r="P381" s="23"/>
      <c r="Q381" s="22"/>
      <c r="R381" s="23"/>
      <c r="S381" s="22"/>
      <c r="T381" s="23"/>
      <c r="U381" s="50"/>
      <c r="V381" s="51"/>
      <c r="W381" s="70"/>
      <c r="X381" s="49"/>
      <c r="Y381" s="49"/>
      <c r="Z381" s="49"/>
      <c r="AA381" s="1946"/>
    </row>
    <row r="382" spans="1:27" s="16" customFormat="1">
      <c r="A382" s="72"/>
      <c r="C382" s="46"/>
      <c r="D382" s="46"/>
      <c r="E382" s="18"/>
      <c r="F382" s="18"/>
      <c r="G382" s="20"/>
      <c r="H382" s="49"/>
      <c r="I382" s="23"/>
      <c r="J382" s="23"/>
      <c r="K382" s="22"/>
      <c r="L382" s="22"/>
      <c r="M382" s="22"/>
      <c r="N382" s="23"/>
      <c r="O382" s="22"/>
      <c r="P382" s="23"/>
      <c r="Q382" s="22"/>
      <c r="R382" s="23"/>
      <c r="S382" s="22"/>
      <c r="T382" s="23"/>
      <c r="U382" s="50"/>
      <c r="V382" s="51"/>
      <c r="W382" s="70"/>
      <c r="X382" s="49"/>
      <c r="Y382" s="49"/>
      <c r="Z382" s="49"/>
      <c r="AA382" s="1946"/>
    </row>
    <row r="383" spans="1:27" s="16" customFormat="1">
      <c r="A383" s="72"/>
      <c r="C383" s="46"/>
      <c r="D383" s="46"/>
      <c r="E383" s="18"/>
      <c r="F383" s="18"/>
      <c r="G383" s="20"/>
      <c r="H383" s="49"/>
      <c r="I383" s="23"/>
      <c r="J383" s="23"/>
      <c r="K383" s="22"/>
      <c r="L383" s="22"/>
      <c r="M383" s="22"/>
      <c r="N383" s="23"/>
      <c r="O383" s="22"/>
      <c r="P383" s="23"/>
      <c r="Q383" s="22"/>
      <c r="R383" s="23"/>
      <c r="S383" s="22"/>
      <c r="T383" s="23"/>
      <c r="U383" s="50"/>
      <c r="V383" s="51"/>
      <c r="W383" s="70"/>
      <c r="X383" s="49"/>
      <c r="Y383" s="49"/>
      <c r="Z383" s="49"/>
      <c r="AA383" s="1946"/>
    </row>
    <row r="384" spans="1:27" s="16" customFormat="1">
      <c r="A384" s="72"/>
      <c r="C384" s="46"/>
      <c r="D384" s="46"/>
      <c r="E384" s="18"/>
      <c r="F384" s="18"/>
      <c r="G384" s="20"/>
      <c r="H384" s="49"/>
      <c r="I384" s="23"/>
      <c r="J384" s="23"/>
      <c r="K384" s="22"/>
      <c r="L384" s="22"/>
      <c r="M384" s="22"/>
      <c r="N384" s="23"/>
      <c r="O384" s="22"/>
      <c r="P384" s="23"/>
      <c r="Q384" s="22"/>
      <c r="R384" s="23"/>
      <c r="S384" s="22"/>
      <c r="T384" s="23"/>
      <c r="U384" s="50"/>
      <c r="V384" s="51"/>
      <c r="W384" s="70"/>
      <c r="X384" s="49"/>
      <c r="Y384" s="49"/>
      <c r="Z384" s="49"/>
      <c r="AA384" s="1946"/>
    </row>
    <row r="385" spans="1:27" s="16" customFormat="1">
      <c r="A385" s="72"/>
      <c r="C385" s="46"/>
      <c r="D385" s="46"/>
      <c r="E385" s="18"/>
      <c r="F385" s="18"/>
      <c r="G385" s="20"/>
      <c r="H385" s="49"/>
      <c r="I385" s="23"/>
      <c r="J385" s="23"/>
      <c r="K385" s="22"/>
      <c r="L385" s="22"/>
      <c r="M385" s="22"/>
      <c r="N385" s="23"/>
      <c r="O385" s="22"/>
      <c r="P385" s="23"/>
      <c r="Q385" s="22"/>
      <c r="R385" s="23"/>
      <c r="S385" s="22"/>
      <c r="T385" s="23"/>
      <c r="U385" s="50"/>
      <c r="V385" s="51"/>
      <c r="W385" s="70"/>
      <c r="X385" s="49"/>
      <c r="Y385" s="49"/>
      <c r="Z385" s="49"/>
      <c r="AA385" s="1946"/>
    </row>
    <row r="386" spans="1:27" s="16" customFormat="1">
      <c r="A386" s="72"/>
      <c r="C386" s="46"/>
      <c r="D386" s="46"/>
      <c r="E386" s="18"/>
      <c r="F386" s="18"/>
      <c r="G386" s="20"/>
      <c r="H386" s="49"/>
      <c r="I386" s="23"/>
      <c r="J386" s="23"/>
      <c r="K386" s="22"/>
      <c r="L386" s="22"/>
      <c r="M386" s="22"/>
      <c r="N386" s="23"/>
      <c r="O386" s="22"/>
      <c r="P386" s="23"/>
      <c r="Q386" s="22"/>
      <c r="R386" s="23"/>
      <c r="S386" s="22"/>
      <c r="T386" s="23"/>
      <c r="U386" s="50"/>
      <c r="V386" s="51"/>
      <c r="W386" s="70"/>
      <c r="X386" s="49"/>
      <c r="Y386" s="49"/>
      <c r="Z386" s="49"/>
      <c r="AA386" s="1946"/>
    </row>
    <row r="387" spans="1:27" s="16" customFormat="1">
      <c r="A387" s="72"/>
      <c r="C387" s="46"/>
      <c r="D387" s="46"/>
      <c r="E387" s="18"/>
      <c r="F387" s="18"/>
      <c r="G387" s="20"/>
      <c r="H387" s="49"/>
      <c r="I387" s="23"/>
      <c r="J387" s="23"/>
      <c r="K387" s="22"/>
      <c r="L387" s="22"/>
      <c r="M387" s="22"/>
      <c r="N387" s="23"/>
      <c r="O387" s="22"/>
      <c r="P387" s="23"/>
      <c r="Q387" s="22"/>
      <c r="R387" s="23"/>
      <c r="S387" s="22"/>
      <c r="T387" s="23"/>
      <c r="U387" s="50"/>
      <c r="V387" s="51"/>
      <c r="W387" s="70"/>
      <c r="X387" s="49"/>
      <c r="Y387" s="49"/>
      <c r="Z387" s="49"/>
      <c r="AA387" s="1946"/>
    </row>
    <row r="388" spans="1:27" s="16" customFormat="1">
      <c r="A388" s="72"/>
      <c r="C388" s="46"/>
      <c r="D388" s="46"/>
      <c r="E388" s="18"/>
      <c r="F388" s="18"/>
      <c r="G388" s="20"/>
      <c r="H388" s="49"/>
      <c r="I388" s="23"/>
      <c r="J388" s="23"/>
      <c r="K388" s="22"/>
      <c r="L388" s="22"/>
      <c r="M388" s="22"/>
      <c r="N388" s="23"/>
      <c r="O388" s="22"/>
      <c r="P388" s="23"/>
      <c r="Q388" s="22"/>
      <c r="R388" s="23"/>
      <c r="S388" s="22"/>
      <c r="T388" s="23"/>
      <c r="U388" s="50"/>
      <c r="V388" s="51"/>
      <c r="W388" s="70"/>
      <c r="X388" s="49"/>
      <c r="Y388" s="49"/>
      <c r="Z388" s="49"/>
      <c r="AA388" s="1946"/>
    </row>
    <row r="389" spans="1:27" s="16" customFormat="1">
      <c r="A389" s="72"/>
      <c r="C389" s="46"/>
      <c r="D389" s="46"/>
      <c r="E389" s="18"/>
      <c r="F389" s="18"/>
      <c r="G389" s="20"/>
      <c r="H389" s="49"/>
      <c r="I389" s="23"/>
      <c r="J389" s="23"/>
      <c r="K389" s="22"/>
      <c r="L389" s="22"/>
      <c r="M389" s="22"/>
      <c r="N389" s="23"/>
      <c r="O389" s="22"/>
      <c r="P389" s="23"/>
      <c r="Q389" s="22"/>
      <c r="R389" s="23"/>
      <c r="S389" s="22"/>
      <c r="T389" s="23"/>
      <c r="U389" s="50"/>
      <c r="V389" s="51"/>
      <c r="W389" s="70"/>
      <c r="X389" s="49"/>
      <c r="Y389" s="49"/>
      <c r="Z389" s="49"/>
      <c r="AA389" s="1946"/>
    </row>
    <row r="390" spans="1:27" s="16" customFormat="1">
      <c r="A390" s="72"/>
      <c r="C390" s="46"/>
      <c r="D390" s="46"/>
      <c r="E390" s="18"/>
      <c r="F390" s="18"/>
      <c r="G390" s="20"/>
      <c r="H390" s="49"/>
      <c r="I390" s="23"/>
      <c r="J390" s="23"/>
      <c r="K390" s="22"/>
      <c r="L390" s="22"/>
      <c r="M390" s="22"/>
      <c r="N390" s="23"/>
      <c r="O390" s="22"/>
      <c r="P390" s="23"/>
      <c r="Q390" s="22"/>
      <c r="R390" s="23"/>
      <c r="S390" s="22"/>
      <c r="T390" s="23"/>
      <c r="U390" s="50"/>
      <c r="V390" s="51"/>
      <c r="W390" s="70"/>
      <c r="X390" s="49"/>
      <c r="Y390" s="49"/>
      <c r="Z390" s="49"/>
      <c r="AA390" s="1946"/>
    </row>
    <row r="391" spans="1:27" s="16" customFormat="1">
      <c r="A391" s="72"/>
      <c r="C391" s="46"/>
      <c r="D391" s="46"/>
      <c r="E391" s="18"/>
      <c r="F391" s="18"/>
      <c r="G391" s="20"/>
      <c r="H391" s="49"/>
      <c r="I391" s="23"/>
      <c r="J391" s="23"/>
      <c r="K391" s="22"/>
      <c r="L391" s="22"/>
      <c r="M391" s="22"/>
      <c r="N391" s="23"/>
      <c r="O391" s="22"/>
      <c r="P391" s="23"/>
      <c r="Q391" s="22"/>
      <c r="R391" s="23"/>
      <c r="S391" s="22"/>
      <c r="T391" s="23"/>
      <c r="U391" s="50"/>
      <c r="V391" s="51"/>
      <c r="W391" s="70"/>
      <c r="X391" s="49"/>
      <c r="Y391" s="49"/>
      <c r="Z391" s="49"/>
      <c r="AA391" s="1946"/>
    </row>
    <row r="392" spans="1:27" s="16" customFormat="1">
      <c r="A392" s="72"/>
      <c r="C392" s="46"/>
      <c r="D392" s="46"/>
      <c r="E392" s="18"/>
      <c r="F392" s="18"/>
      <c r="G392" s="20"/>
      <c r="H392" s="49"/>
      <c r="I392" s="23"/>
      <c r="J392" s="23"/>
      <c r="K392" s="22"/>
      <c r="L392" s="22"/>
      <c r="M392" s="22"/>
      <c r="N392" s="23"/>
      <c r="O392" s="22"/>
      <c r="P392" s="23"/>
      <c r="Q392" s="22"/>
      <c r="R392" s="23"/>
      <c r="S392" s="22"/>
      <c r="T392" s="23"/>
      <c r="U392" s="50"/>
      <c r="V392" s="51"/>
      <c r="W392" s="70"/>
      <c r="X392" s="49"/>
      <c r="Y392" s="49"/>
      <c r="Z392" s="49"/>
      <c r="AA392" s="1946"/>
    </row>
    <row r="393" spans="1:27" s="16" customFormat="1">
      <c r="A393" s="72"/>
      <c r="C393" s="46"/>
      <c r="D393" s="46"/>
      <c r="E393" s="18"/>
      <c r="F393" s="18"/>
      <c r="G393" s="20"/>
      <c r="H393" s="49"/>
      <c r="I393" s="23"/>
      <c r="J393" s="23"/>
      <c r="K393" s="22"/>
      <c r="L393" s="22"/>
      <c r="M393" s="22"/>
      <c r="N393" s="23"/>
      <c r="O393" s="22"/>
      <c r="P393" s="23"/>
      <c r="Q393" s="22"/>
      <c r="R393" s="23"/>
      <c r="S393" s="22"/>
      <c r="T393" s="23"/>
      <c r="U393" s="50"/>
      <c r="V393" s="51"/>
      <c r="W393" s="70"/>
      <c r="X393" s="49"/>
      <c r="Y393" s="49"/>
      <c r="Z393" s="49"/>
      <c r="AA393" s="1946"/>
    </row>
    <row r="394" spans="1:27" s="16" customFormat="1">
      <c r="A394" s="72"/>
      <c r="C394" s="46"/>
      <c r="D394" s="46"/>
      <c r="E394" s="18"/>
      <c r="F394" s="18"/>
      <c r="G394" s="20"/>
      <c r="H394" s="49"/>
      <c r="I394" s="23"/>
      <c r="J394" s="23"/>
      <c r="K394" s="22"/>
      <c r="L394" s="22"/>
      <c r="M394" s="22"/>
      <c r="N394" s="23"/>
      <c r="O394" s="22"/>
      <c r="P394" s="23"/>
      <c r="Q394" s="22"/>
      <c r="R394" s="23"/>
      <c r="S394" s="22"/>
      <c r="T394" s="23"/>
      <c r="U394" s="50"/>
      <c r="V394" s="51"/>
      <c r="W394" s="70"/>
      <c r="X394" s="49"/>
      <c r="Y394" s="49"/>
      <c r="Z394" s="49"/>
      <c r="AA394" s="1946"/>
    </row>
    <row r="395" spans="1:27" s="16" customFormat="1">
      <c r="A395" s="72"/>
      <c r="C395" s="46"/>
      <c r="D395" s="46"/>
      <c r="E395" s="18"/>
      <c r="F395" s="18"/>
      <c r="G395" s="20"/>
      <c r="H395" s="49"/>
      <c r="I395" s="23"/>
      <c r="J395" s="23"/>
      <c r="K395" s="22"/>
      <c r="L395" s="22"/>
      <c r="M395" s="22"/>
      <c r="N395" s="23"/>
      <c r="O395" s="22"/>
      <c r="P395" s="23"/>
      <c r="Q395" s="22"/>
      <c r="R395" s="23"/>
      <c r="S395" s="22"/>
      <c r="T395" s="23"/>
      <c r="U395" s="50"/>
      <c r="V395" s="51"/>
      <c r="W395" s="70"/>
      <c r="X395" s="49"/>
      <c r="Y395" s="49"/>
      <c r="Z395" s="49"/>
      <c r="AA395" s="1946"/>
    </row>
    <row r="396" spans="1:27" s="16" customFormat="1">
      <c r="A396" s="72"/>
      <c r="C396" s="46"/>
      <c r="D396" s="46"/>
      <c r="E396" s="18"/>
      <c r="F396" s="18"/>
      <c r="G396" s="20"/>
      <c r="H396" s="49"/>
      <c r="I396" s="23"/>
      <c r="J396" s="23"/>
      <c r="K396" s="22"/>
      <c r="L396" s="22"/>
      <c r="M396" s="22"/>
      <c r="N396" s="23"/>
      <c r="O396" s="22"/>
      <c r="P396" s="23"/>
      <c r="Q396" s="22"/>
      <c r="R396" s="23"/>
      <c r="S396" s="22"/>
      <c r="T396" s="23"/>
      <c r="U396" s="50"/>
      <c r="V396" s="51"/>
      <c r="W396" s="70"/>
      <c r="X396" s="49"/>
      <c r="Y396" s="49"/>
      <c r="Z396" s="49"/>
      <c r="AA396" s="1946"/>
    </row>
    <row r="397" spans="1:27" s="16" customFormat="1">
      <c r="A397" s="72"/>
      <c r="C397" s="46"/>
      <c r="D397" s="46"/>
      <c r="E397" s="18"/>
      <c r="F397" s="18"/>
      <c r="G397" s="20"/>
      <c r="H397" s="49"/>
      <c r="I397" s="23"/>
      <c r="J397" s="23"/>
      <c r="K397" s="22"/>
      <c r="L397" s="22"/>
      <c r="M397" s="22"/>
      <c r="N397" s="23"/>
      <c r="O397" s="22"/>
      <c r="P397" s="23"/>
      <c r="Q397" s="22"/>
      <c r="R397" s="23"/>
      <c r="S397" s="22"/>
      <c r="T397" s="23"/>
      <c r="U397" s="50"/>
      <c r="V397" s="51"/>
      <c r="W397" s="70"/>
      <c r="X397" s="49"/>
      <c r="Y397" s="49"/>
      <c r="Z397" s="49"/>
      <c r="AA397" s="1946"/>
    </row>
    <row r="398" spans="1:27" s="16" customFormat="1">
      <c r="A398" s="72"/>
      <c r="C398" s="46"/>
      <c r="D398" s="46"/>
      <c r="E398" s="18"/>
      <c r="F398" s="18"/>
      <c r="G398" s="20"/>
      <c r="H398" s="49"/>
      <c r="I398" s="23"/>
      <c r="J398" s="23"/>
      <c r="K398" s="22"/>
      <c r="L398" s="22"/>
      <c r="M398" s="22"/>
      <c r="N398" s="23"/>
      <c r="O398" s="22"/>
      <c r="P398" s="23"/>
      <c r="Q398" s="22"/>
      <c r="R398" s="23"/>
      <c r="S398" s="22"/>
      <c r="T398" s="23"/>
      <c r="U398" s="50"/>
      <c r="V398" s="51"/>
      <c r="W398" s="70"/>
      <c r="X398" s="49"/>
      <c r="Y398" s="49"/>
      <c r="Z398" s="49"/>
      <c r="AA398" s="1946"/>
    </row>
    <row r="399" spans="1:27" s="16" customFormat="1">
      <c r="A399" s="72"/>
      <c r="C399" s="46"/>
      <c r="D399" s="46"/>
      <c r="E399" s="18"/>
      <c r="F399" s="18"/>
      <c r="G399" s="20"/>
      <c r="H399" s="49"/>
      <c r="I399" s="23"/>
      <c r="J399" s="23"/>
      <c r="K399" s="22"/>
      <c r="L399" s="22"/>
      <c r="M399" s="22"/>
      <c r="N399" s="23"/>
      <c r="O399" s="22"/>
      <c r="P399" s="23"/>
      <c r="Q399" s="22"/>
      <c r="R399" s="23"/>
      <c r="S399" s="22"/>
      <c r="T399" s="23"/>
      <c r="U399" s="50"/>
      <c r="V399" s="51"/>
      <c r="W399" s="70"/>
      <c r="X399" s="49"/>
      <c r="Y399" s="49"/>
      <c r="Z399" s="49"/>
      <c r="AA399" s="1946"/>
    </row>
    <row r="400" spans="1:27" s="16" customFormat="1">
      <c r="A400" s="72"/>
      <c r="C400" s="46"/>
      <c r="D400" s="46"/>
      <c r="E400" s="18"/>
      <c r="F400" s="18"/>
      <c r="G400" s="20"/>
      <c r="H400" s="49"/>
      <c r="I400" s="23"/>
      <c r="J400" s="23"/>
      <c r="K400" s="22"/>
      <c r="L400" s="22"/>
      <c r="M400" s="22"/>
      <c r="N400" s="23"/>
      <c r="O400" s="22"/>
      <c r="P400" s="23"/>
      <c r="Q400" s="22"/>
      <c r="R400" s="23"/>
      <c r="S400" s="22"/>
      <c r="T400" s="23"/>
      <c r="U400" s="50"/>
      <c r="V400" s="51"/>
      <c r="W400" s="70"/>
      <c r="X400" s="49"/>
      <c r="Y400" s="49"/>
      <c r="Z400" s="49"/>
      <c r="AA400" s="1946"/>
    </row>
    <row r="401" spans="1:27" s="16" customFormat="1">
      <c r="A401" s="72"/>
      <c r="C401" s="46"/>
      <c r="D401" s="46"/>
      <c r="E401" s="18"/>
      <c r="F401" s="18"/>
      <c r="G401" s="20"/>
      <c r="H401" s="49"/>
      <c r="I401" s="23"/>
      <c r="J401" s="23"/>
      <c r="K401" s="22"/>
      <c r="L401" s="22"/>
      <c r="M401" s="22"/>
      <c r="N401" s="23"/>
      <c r="O401" s="22"/>
      <c r="P401" s="23"/>
      <c r="Q401" s="22"/>
      <c r="R401" s="23"/>
      <c r="S401" s="22"/>
      <c r="T401" s="23"/>
      <c r="U401" s="50"/>
      <c r="V401" s="51"/>
      <c r="W401" s="70"/>
      <c r="X401" s="49"/>
      <c r="Y401" s="49"/>
      <c r="Z401" s="49"/>
      <c r="AA401" s="1946"/>
    </row>
    <row r="402" spans="1:27" s="16" customFormat="1">
      <c r="A402" s="72"/>
      <c r="C402" s="46"/>
      <c r="D402" s="46"/>
      <c r="E402" s="18"/>
      <c r="F402" s="18"/>
      <c r="G402" s="20"/>
      <c r="H402" s="49"/>
      <c r="I402" s="23"/>
      <c r="J402" s="23"/>
      <c r="K402" s="22"/>
      <c r="L402" s="22"/>
      <c r="M402" s="22"/>
      <c r="N402" s="23"/>
      <c r="O402" s="22"/>
      <c r="P402" s="23"/>
      <c r="Q402" s="22"/>
      <c r="R402" s="23"/>
      <c r="S402" s="22"/>
      <c r="T402" s="23"/>
      <c r="U402" s="50"/>
      <c r="V402" s="51"/>
      <c r="W402" s="70"/>
      <c r="X402" s="49"/>
      <c r="Y402" s="49"/>
      <c r="Z402" s="49"/>
      <c r="AA402" s="1946"/>
    </row>
    <row r="403" spans="1:27" s="16" customFormat="1">
      <c r="A403" s="72"/>
      <c r="C403" s="46"/>
      <c r="D403" s="46"/>
      <c r="E403" s="18"/>
      <c r="F403" s="18"/>
      <c r="G403" s="20"/>
      <c r="H403" s="49"/>
      <c r="I403" s="23"/>
      <c r="J403" s="23"/>
      <c r="K403" s="22"/>
      <c r="L403" s="22"/>
      <c r="M403" s="22"/>
      <c r="N403" s="23"/>
      <c r="O403" s="22"/>
      <c r="P403" s="23"/>
      <c r="Q403" s="22"/>
      <c r="R403" s="23"/>
      <c r="S403" s="22"/>
      <c r="T403" s="23"/>
      <c r="U403" s="50"/>
      <c r="V403" s="51"/>
      <c r="W403" s="70"/>
      <c r="X403" s="49"/>
      <c r="Y403" s="49"/>
      <c r="Z403" s="49"/>
      <c r="AA403" s="1946"/>
    </row>
    <row r="404" spans="1:27" s="16" customFormat="1">
      <c r="A404" s="72"/>
      <c r="C404" s="46"/>
      <c r="D404" s="46"/>
      <c r="E404" s="18"/>
      <c r="F404" s="18"/>
      <c r="G404" s="20"/>
      <c r="H404" s="49"/>
      <c r="I404" s="23"/>
      <c r="J404" s="23"/>
      <c r="K404" s="22"/>
      <c r="L404" s="22"/>
      <c r="M404" s="22"/>
      <c r="N404" s="23"/>
      <c r="O404" s="22"/>
      <c r="P404" s="23"/>
      <c r="Q404" s="22"/>
      <c r="R404" s="23"/>
      <c r="S404" s="22"/>
      <c r="T404" s="23"/>
      <c r="U404" s="50"/>
      <c r="V404" s="51"/>
      <c r="W404" s="70"/>
      <c r="X404" s="49"/>
      <c r="Y404" s="49"/>
      <c r="Z404" s="49"/>
      <c r="AA404" s="1946"/>
    </row>
    <row r="405" spans="1:27" s="16" customFormat="1">
      <c r="A405" s="72"/>
      <c r="C405" s="46"/>
      <c r="D405" s="46"/>
      <c r="E405" s="18"/>
      <c r="F405" s="18"/>
      <c r="G405" s="20"/>
      <c r="H405" s="49"/>
      <c r="I405" s="23"/>
      <c r="J405" s="23"/>
      <c r="K405" s="22"/>
      <c r="L405" s="22"/>
      <c r="M405" s="22"/>
      <c r="N405" s="23"/>
      <c r="O405" s="22"/>
      <c r="P405" s="23"/>
      <c r="Q405" s="22"/>
      <c r="R405" s="23"/>
      <c r="S405" s="22"/>
      <c r="T405" s="23"/>
      <c r="U405" s="50"/>
      <c r="V405" s="51"/>
      <c r="W405" s="70"/>
      <c r="X405" s="49"/>
      <c r="Y405" s="49"/>
      <c r="Z405" s="49"/>
      <c r="AA405" s="1946"/>
    </row>
    <row r="406" spans="1:27" s="16" customFormat="1">
      <c r="A406" s="72"/>
      <c r="C406" s="46"/>
      <c r="D406" s="46"/>
      <c r="E406" s="18"/>
      <c r="F406" s="18"/>
      <c r="G406" s="20"/>
      <c r="H406" s="49"/>
      <c r="I406" s="23"/>
      <c r="J406" s="23"/>
      <c r="K406" s="22"/>
      <c r="L406" s="22"/>
      <c r="M406" s="22"/>
      <c r="N406" s="23"/>
      <c r="O406" s="22"/>
      <c r="P406" s="23"/>
      <c r="Q406" s="22"/>
      <c r="R406" s="23"/>
      <c r="S406" s="22"/>
      <c r="T406" s="23"/>
      <c r="U406" s="50"/>
      <c r="V406" s="51"/>
      <c r="W406" s="70"/>
      <c r="X406" s="49"/>
      <c r="Y406" s="49"/>
      <c r="Z406" s="49"/>
      <c r="AA406" s="1946"/>
    </row>
    <row r="407" spans="1:27" s="16" customFormat="1">
      <c r="A407" s="72"/>
      <c r="C407" s="46"/>
      <c r="D407" s="46"/>
      <c r="E407" s="18"/>
      <c r="F407" s="18"/>
      <c r="G407" s="20"/>
      <c r="H407" s="49"/>
      <c r="I407" s="23"/>
      <c r="J407" s="23"/>
      <c r="K407" s="22"/>
      <c r="L407" s="22"/>
      <c r="M407" s="22"/>
      <c r="N407" s="23"/>
      <c r="O407" s="22"/>
      <c r="P407" s="23"/>
      <c r="Q407" s="22"/>
      <c r="R407" s="23"/>
      <c r="S407" s="22"/>
      <c r="T407" s="23"/>
      <c r="U407" s="50"/>
      <c r="V407" s="51"/>
      <c r="W407" s="70"/>
      <c r="X407" s="49"/>
      <c r="Y407" s="49"/>
      <c r="Z407" s="49"/>
      <c r="AA407" s="1946"/>
    </row>
    <row r="408" spans="1:27" s="16" customFormat="1">
      <c r="A408" s="72"/>
      <c r="C408" s="46"/>
      <c r="D408" s="46"/>
      <c r="E408" s="18"/>
      <c r="F408" s="18"/>
      <c r="G408" s="20"/>
      <c r="H408" s="49"/>
      <c r="I408" s="23"/>
      <c r="J408" s="23"/>
      <c r="K408" s="22"/>
      <c r="L408" s="22"/>
      <c r="M408" s="22"/>
      <c r="N408" s="23"/>
      <c r="O408" s="22"/>
      <c r="P408" s="23"/>
      <c r="Q408" s="22"/>
      <c r="R408" s="23"/>
      <c r="S408" s="22"/>
      <c r="T408" s="23"/>
      <c r="U408" s="50"/>
      <c r="V408" s="51"/>
      <c r="W408" s="70"/>
      <c r="X408" s="49"/>
      <c r="Y408" s="49"/>
      <c r="Z408" s="49"/>
      <c r="AA408" s="1946"/>
    </row>
    <row r="409" spans="1:27" s="16" customFormat="1">
      <c r="A409" s="72"/>
      <c r="C409" s="46"/>
      <c r="D409" s="46"/>
      <c r="E409" s="18"/>
      <c r="F409" s="18"/>
      <c r="G409" s="20"/>
      <c r="H409" s="49"/>
      <c r="I409" s="23"/>
      <c r="J409" s="23"/>
      <c r="K409" s="22"/>
      <c r="L409" s="22"/>
      <c r="M409" s="22"/>
      <c r="N409" s="23"/>
      <c r="O409" s="22"/>
      <c r="P409" s="23"/>
      <c r="Q409" s="22"/>
      <c r="R409" s="23"/>
      <c r="S409" s="22"/>
      <c r="T409" s="23"/>
      <c r="U409" s="50"/>
      <c r="V409" s="51"/>
      <c r="W409" s="70"/>
      <c r="X409" s="49"/>
      <c r="Y409" s="49"/>
      <c r="Z409" s="49"/>
      <c r="AA409" s="1946"/>
    </row>
    <row r="410" spans="1:27" s="16" customFormat="1">
      <c r="A410" s="72"/>
      <c r="C410" s="46"/>
      <c r="D410" s="46"/>
      <c r="E410" s="18"/>
      <c r="F410" s="18"/>
      <c r="G410" s="20"/>
      <c r="H410" s="49"/>
      <c r="I410" s="23"/>
      <c r="J410" s="23"/>
      <c r="K410" s="22"/>
      <c r="L410" s="22"/>
      <c r="M410" s="22"/>
      <c r="N410" s="23"/>
      <c r="O410" s="22"/>
      <c r="P410" s="23"/>
      <c r="Q410" s="22"/>
      <c r="R410" s="23"/>
      <c r="S410" s="22"/>
      <c r="T410" s="23"/>
      <c r="U410" s="50"/>
      <c r="V410" s="51"/>
      <c r="W410" s="70"/>
      <c r="X410" s="49"/>
      <c r="Y410" s="49"/>
      <c r="Z410" s="49"/>
      <c r="AA410" s="1946"/>
    </row>
    <row r="411" spans="1:27" s="16" customFormat="1">
      <c r="A411" s="72"/>
      <c r="C411" s="46"/>
      <c r="D411" s="46"/>
      <c r="E411" s="18"/>
      <c r="F411" s="18"/>
      <c r="G411" s="20"/>
      <c r="H411" s="49"/>
      <c r="I411" s="23"/>
      <c r="J411" s="23"/>
      <c r="K411" s="22"/>
      <c r="L411" s="22"/>
      <c r="M411" s="22"/>
      <c r="N411" s="23"/>
      <c r="O411" s="22"/>
      <c r="P411" s="23"/>
      <c r="Q411" s="22"/>
      <c r="R411" s="23"/>
      <c r="S411" s="22"/>
      <c r="T411" s="23"/>
      <c r="U411" s="50"/>
      <c r="V411" s="51"/>
      <c r="W411" s="70"/>
      <c r="X411" s="49"/>
      <c r="Y411" s="49"/>
      <c r="Z411" s="49"/>
      <c r="AA411" s="1946"/>
    </row>
    <row r="412" spans="1:27" s="16" customFormat="1">
      <c r="A412" s="72"/>
      <c r="C412" s="46"/>
      <c r="D412" s="46"/>
      <c r="E412" s="18"/>
      <c r="F412" s="18"/>
      <c r="G412" s="20"/>
      <c r="H412" s="49"/>
      <c r="I412" s="23"/>
      <c r="J412" s="23"/>
      <c r="K412" s="22"/>
      <c r="L412" s="22"/>
      <c r="M412" s="22"/>
      <c r="N412" s="23"/>
      <c r="O412" s="22"/>
      <c r="P412" s="23"/>
      <c r="Q412" s="22"/>
      <c r="R412" s="23"/>
      <c r="S412" s="22"/>
      <c r="T412" s="23"/>
      <c r="U412" s="50"/>
      <c r="V412" s="51"/>
      <c r="W412" s="70"/>
      <c r="X412" s="49"/>
      <c r="Y412" s="49"/>
      <c r="Z412" s="49"/>
      <c r="AA412" s="1946"/>
    </row>
    <row r="413" spans="1:27" s="16" customFormat="1">
      <c r="A413" s="72"/>
      <c r="C413" s="46"/>
      <c r="D413" s="46"/>
      <c r="E413" s="18"/>
      <c r="F413" s="18"/>
      <c r="G413" s="20"/>
      <c r="H413" s="49"/>
      <c r="I413" s="23"/>
      <c r="J413" s="23"/>
      <c r="K413" s="22"/>
      <c r="L413" s="22"/>
      <c r="M413" s="22"/>
      <c r="N413" s="23"/>
      <c r="O413" s="22"/>
      <c r="P413" s="23"/>
      <c r="Q413" s="22"/>
      <c r="R413" s="23"/>
      <c r="S413" s="22"/>
      <c r="T413" s="23"/>
      <c r="U413" s="50"/>
      <c r="V413" s="51"/>
      <c r="W413" s="70"/>
      <c r="X413" s="49"/>
      <c r="Y413" s="49"/>
      <c r="Z413" s="49"/>
      <c r="AA413" s="1946"/>
    </row>
    <row r="414" spans="1:27" s="16" customFormat="1">
      <c r="A414" s="72"/>
      <c r="C414" s="46"/>
      <c r="D414" s="46"/>
      <c r="E414" s="18"/>
      <c r="F414" s="18"/>
      <c r="G414" s="20"/>
      <c r="H414" s="49"/>
      <c r="I414" s="23"/>
      <c r="J414" s="23"/>
      <c r="K414" s="22"/>
      <c r="L414" s="22"/>
      <c r="M414" s="22"/>
      <c r="N414" s="23"/>
      <c r="O414" s="22"/>
      <c r="P414" s="23"/>
      <c r="Q414" s="22"/>
      <c r="R414" s="23"/>
      <c r="S414" s="22"/>
      <c r="T414" s="23"/>
      <c r="U414" s="50"/>
      <c r="V414" s="51"/>
      <c r="W414" s="70"/>
      <c r="X414" s="49"/>
      <c r="Y414" s="49"/>
      <c r="Z414" s="49"/>
      <c r="AA414" s="1946"/>
    </row>
    <row r="415" spans="1:27" s="16" customFormat="1">
      <c r="A415" s="72"/>
      <c r="C415" s="46"/>
      <c r="D415" s="46"/>
      <c r="E415" s="18"/>
      <c r="F415" s="18"/>
      <c r="G415" s="20"/>
      <c r="H415" s="49"/>
      <c r="I415" s="23"/>
      <c r="J415" s="23"/>
      <c r="K415" s="22"/>
      <c r="L415" s="22"/>
      <c r="M415" s="22"/>
      <c r="N415" s="23"/>
      <c r="O415" s="22"/>
      <c r="P415" s="23"/>
      <c r="Q415" s="22"/>
      <c r="R415" s="23"/>
      <c r="S415" s="22"/>
      <c r="T415" s="23"/>
      <c r="U415" s="50"/>
      <c r="V415" s="51"/>
      <c r="W415" s="70"/>
      <c r="X415" s="49"/>
      <c r="Y415" s="49"/>
      <c r="Z415" s="49"/>
      <c r="AA415" s="1946"/>
    </row>
    <row r="416" spans="1:27" s="16" customFormat="1">
      <c r="A416" s="72"/>
      <c r="C416" s="46"/>
      <c r="D416" s="46"/>
      <c r="E416" s="18"/>
      <c r="F416" s="18"/>
      <c r="G416" s="20"/>
      <c r="H416" s="49"/>
      <c r="I416" s="23"/>
      <c r="J416" s="23"/>
      <c r="K416" s="22"/>
      <c r="L416" s="22"/>
      <c r="M416" s="22"/>
      <c r="N416" s="23"/>
      <c r="O416" s="22"/>
      <c r="P416" s="23"/>
      <c r="Q416" s="22"/>
      <c r="R416" s="23"/>
      <c r="S416" s="22"/>
      <c r="T416" s="23"/>
      <c r="U416" s="50"/>
      <c r="V416" s="51"/>
      <c r="W416" s="70"/>
      <c r="X416" s="49"/>
      <c r="Y416" s="49"/>
      <c r="Z416" s="49"/>
      <c r="AA416" s="1946"/>
    </row>
    <row r="417" spans="1:27" s="16" customFormat="1">
      <c r="A417" s="72"/>
      <c r="C417" s="46"/>
      <c r="D417" s="46"/>
      <c r="E417" s="18"/>
      <c r="F417" s="18"/>
      <c r="G417" s="20"/>
      <c r="H417" s="49"/>
      <c r="I417" s="23"/>
      <c r="J417" s="23"/>
      <c r="K417" s="22"/>
      <c r="L417" s="22"/>
      <c r="M417" s="22"/>
      <c r="N417" s="23"/>
      <c r="O417" s="22"/>
      <c r="P417" s="23"/>
      <c r="Q417" s="22"/>
      <c r="R417" s="23"/>
      <c r="S417" s="22"/>
      <c r="T417" s="23"/>
      <c r="U417" s="50"/>
      <c r="V417" s="51"/>
      <c r="W417" s="70"/>
      <c r="X417" s="49"/>
      <c r="Y417" s="49"/>
      <c r="Z417" s="49"/>
      <c r="AA417" s="1946"/>
    </row>
    <row r="418" spans="1:27" s="16" customFormat="1">
      <c r="A418" s="72"/>
      <c r="C418" s="46"/>
      <c r="D418" s="46"/>
      <c r="E418" s="18"/>
      <c r="F418" s="18"/>
      <c r="G418" s="20"/>
      <c r="H418" s="49"/>
      <c r="I418" s="23"/>
      <c r="J418" s="23"/>
      <c r="K418" s="22"/>
      <c r="L418" s="22"/>
      <c r="M418" s="22"/>
      <c r="N418" s="23"/>
      <c r="O418" s="22"/>
      <c r="P418" s="23"/>
      <c r="Q418" s="22"/>
      <c r="R418" s="23"/>
      <c r="S418" s="22"/>
      <c r="T418" s="23"/>
      <c r="U418" s="50"/>
      <c r="V418" s="51"/>
      <c r="W418" s="70"/>
      <c r="X418" s="49"/>
      <c r="Y418" s="49"/>
      <c r="Z418" s="49"/>
      <c r="AA418" s="1946"/>
    </row>
    <row r="419" spans="1:27" s="16" customFormat="1">
      <c r="A419" s="72"/>
      <c r="C419" s="46"/>
      <c r="D419" s="46"/>
      <c r="E419" s="18"/>
      <c r="F419" s="18"/>
      <c r="G419" s="20"/>
      <c r="H419" s="49"/>
      <c r="I419" s="23"/>
      <c r="J419" s="23"/>
      <c r="K419" s="22"/>
      <c r="L419" s="22"/>
      <c r="M419" s="22"/>
      <c r="N419" s="23"/>
      <c r="O419" s="22"/>
      <c r="P419" s="23"/>
      <c r="Q419" s="22"/>
      <c r="R419" s="23"/>
      <c r="S419" s="22"/>
      <c r="T419" s="23"/>
      <c r="U419" s="50"/>
      <c r="V419" s="51"/>
      <c r="W419" s="70"/>
      <c r="X419" s="49"/>
      <c r="Y419" s="49"/>
      <c r="Z419" s="49"/>
      <c r="AA419" s="1946"/>
    </row>
    <row r="420" spans="1:27" s="16" customFormat="1">
      <c r="A420" s="72"/>
      <c r="C420" s="46"/>
      <c r="D420" s="46"/>
      <c r="E420" s="18"/>
      <c r="F420" s="18"/>
      <c r="G420" s="20"/>
      <c r="H420" s="49"/>
      <c r="I420" s="23"/>
      <c r="J420" s="23"/>
      <c r="K420" s="22"/>
      <c r="L420" s="22"/>
      <c r="M420" s="22"/>
      <c r="N420" s="23"/>
      <c r="O420" s="22"/>
      <c r="P420" s="23"/>
      <c r="Q420" s="22"/>
      <c r="R420" s="23"/>
      <c r="S420" s="22"/>
      <c r="T420" s="23"/>
      <c r="U420" s="50"/>
      <c r="V420" s="51"/>
      <c r="W420" s="70"/>
      <c r="X420" s="49"/>
      <c r="Y420" s="49"/>
      <c r="Z420" s="49"/>
      <c r="AA420" s="1946"/>
    </row>
    <row r="421" spans="1:27" s="16" customFormat="1">
      <c r="A421" s="72"/>
      <c r="C421" s="46"/>
      <c r="D421" s="46"/>
      <c r="E421" s="18"/>
      <c r="F421" s="18"/>
      <c r="G421" s="20"/>
      <c r="H421" s="49"/>
      <c r="I421" s="23"/>
      <c r="J421" s="23"/>
      <c r="K421" s="22"/>
      <c r="L421" s="22"/>
      <c r="M421" s="22"/>
      <c r="N421" s="23"/>
      <c r="O421" s="22"/>
      <c r="P421" s="23"/>
      <c r="Q421" s="22"/>
      <c r="R421" s="23"/>
      <c r="S421" s="22"/>
      <c r="T421" s="23"/>
      <c r="U421" s="50"/>
      <c r="V421" s="51"/>
      <c r="W421" s="70"/>
      <c r="X421" s="49"/>
      <c r="Y421" s="49"/>
      <c r="Z421" s="49"/>
      <c r="AA421" s="1946"/>
    </row>
    <row r="422" spans="1:27" s="16" customFormat="1">
      <c r="A422" s="72"/>
      <c r="C422" s="46"/>
      <c r="D422" s="46"/>
      <c r="E422" s="18"/>
      <c r="F422" s="18"/>
      <c r="G422" s="20"/>
      <c r="H422" s="49"/>
      <c r="I422" s="23"/>
      <c r="J422" s="23"/>
      <c r="K422" s="22"/>
      <c r="L422" s="22"/>
      <c r="M422" s="22"/>
      <c r="N422" s="23"/>
      <c r="O422" s="22"/>
      <c r="P422" s="23"/>
      <c r="Q422" s="22"/>
      <c r="R422" s="23"/>
      <c r="S422" s="22"/>
      <c r="T422" s="23"/>
      <c r="U422" s="50"/>
      <c r="V422" s="51"/>
      <c r="W422" s="70"/>
      <c r="X422" s="49"/>
      <c r="Y422" s="49"/>
      <c r="Z422" s="49"/>
      <c r="AA422" s="1946"/>
    </row>
    <row r="423" spans="1:27" s="16" customFormat="1">
      <c r="A423" s="72"/>
      <c r="C423" s="46"/>
      <c r="D423" s="46"/>
      <c r="E423" s="18"/>
      <c r="F423" s="18"/>
      <c r="G423" s="20"/>
      <c r="H423" s="49"/>
      <c r="I423" s="23"/>
      <c r="J423" s="23"/>
      <c r="K423" s="22"/>
      <c r="L423" s="22"/>
      <c r="M423" s="22"/>
      <c r="N423" s="23"/>
      <c r="O423" s="22"/>
      <c r="P423" s="23"/>
      <c r="Q423" s="22"/>
      <c r="R423" s="23"/>
      <c r="S423" s="22"/>
      <c r="T423" s="23"/>
      <c r="U423" s="50"/>
      <c r="V423" s="51"/>
      <c r="W423" s="70"/>
      <c r="X423" s="49"/>
      <c r="Y423" s="49"/>
      <c r="Z423" s="49"/>
      <c r="AA423" s="1946"/>
    </row>
    <row r="424" spans="1:27" s="16" customFormat="1">
      <c r="A424" s="72"/>
      <c r="C424" s="46"/>
      <c r="D424" s="46"/>
      <c r="E424" s="18"/>
      <c r="F424" s="18"/>
      <c r="G424" s="20"/>
      <c r="H424" s="49"/>
      <c r="I424" s="23"/>
      <c r="J424" s="23"/>
      <c r="K424" s="22"/>
      <c r="L424" s="22"/>
      <c r="M424" s="22"/>
      <c r="N424" s="23"/>
      <c r="O424" s="22"/>
      <c r="P424" s="23"/>
      <c r="Q424" s="22"/>
      <c r="R424" s="23"/>
      <c r="S424" s="22"/>
      <c r="T424" s="23"/>
      <c r="U424" s="50"/>
      <c r="V424" s="51"/>
      <c r="W424" s="70"/>
      <c r="X424" s="49"/>
      <c r="Y424" s="49"/>
      <c r="Z424" s="49"/>
      <c r="AA424" s="1946"/>
    </row>
    <row r="425" spans="1:27" s="16" customFormat="1">
      <c r="A425" s="72"/>
      <c r="C425" s="46"/>
      <c r="D425" s="46"/>
      <c r="E425" s="18"/>
      <c r="F425" s="18"/>
      <c r="G425" s="20"/>
      <c r="H425" s="49"/>
      <c r="I425" s="23"/>
      <c r="J425" s="23"/>
      <c r="K425" s="22"/>
      <c r="L425" s="22"/>
      <c r="M425" s="22"/>
      <c r="N425" s="23"/>
      <c r="O425" s="22"/>
      <c r="P425" s="23"/>
      <c r="Q425" s="22"/>
      <c r="R425" s="23"/>
      <c r="S425" s="22"/>
      <c r="T425" s="23"/>
      <c r="U425" s="50"/>
      <c r="V425" s="51"/>
      <c r="W425" s="70"/>
      <c r="X425" s="49"/>
      <c r="Y425" s="49"/>
      <c r="Z425" s="49"/>
      <c r="AA425" s="1946"/>
    </row>
    <row r="426" spans="1:27" s="16" customFormat="1">
      <c r="A426" s="72"/>
      <c r="C426" s="46"/>
      <c r="D426" s="46"/>
      <c r="E426" s="18"/>
      <c r="F426" s="18"/>
      <c r="G426" s="20"/>
      <c r="H426" s="49"/>
      <c r="I426" s="23"/>
      <c r="J426" s="23"/>
      <c r="K426" s="22"/>
      <c r="L426" s="22"/>
      <c r="M426" s="22"/>
      <c r="N426" s="23"/>
      <c r="O426" s="22"/>
      <c r="P426" s="23"/>
      <c r="Q426" s="22"/>
      <c r="R426" s="23"/>
      <c r="S426" s="22"/>
      <c r="T426" s="23"/>
      <c r="U426" s="50"/>
      <c r="V426" s="51"/>
      <c r="W426" s="70"/>
      <c r="X426" s="49"/>
      <c r="Y426" s="49"/>
      <c r="Z426" s="49"/>
      <c r="AA426" s="1946"/>
    </row>
    <row r="427" spans="1:27" s="16" customFormat="1">
      <c r="A427" s="72"/>
      <c r="C427" s="46"/>
      <c r="D427" s="46"/>
      <c r="E427" s="18"/>
      <c r="F427" s="18"/>
      <c r="G427" s="20"/>
      <c r="H427" s="49"/>
      <c r="I427" s="23"/>
      <c r="J427" s="23"/>
      <c r="K427" s="22"/>
      <c r="L427" s="22"/>
      <c r="M427" s="22"/>
      <c r="N427" s="23"/>
      <c r="O427" s="22"/>
      <c r="P427" s="23"/>
      <c r="Q427" s="22"/>
      <c r="R427" s="23"/>
      <c r="S427" s="22"/>
      <c r="T427" s="23"/>
      <c r="U427" s="50"/>
      <c r="V427" s="51"/>
      <c r="W427" s="70"/>
      <c r="X427" s="49"/>
      <c r="Y427" s="49"/>
      <c r="Z427" s="49"/>
      <c r="AA427" s="1946"/>
    </row>
    <row r="428" spans="1:27" s="16" customFormat="1">
      <c r="A428" s="72"/>
      <c r="C428" s="46"/>
      <c r="D428" s="46"/>
      <c r="E428" s="18"/>
      <c r="F428" s="18"/>
      <c r="G428" s="20"/>
      <c r="H428" s="49"/>
      <c r="I428" s="23"/>
      <c r="J428" s="23"/>
      <c r="K428" s="22"/>
      <c r="L428" s="22"/>
      <c r="M428" s="22"/>
      <c r="N428" s="23"/>
      <c r="O428" s="22"/>
      <c r="P428" s="23"/>
      <c r="Q428" s="22"/>
      <c r="R428" s="23"/>
      <c r="S428" s="22"/>
      <c r="T428" s="23"/>
      <c r="U428" s="50"/>
      <c r="V428" s="51"/>
      <c r="W428" s="70"/>
      <c r="X428" s="49"/>
      <c r="Y428" s="49"/>
      <c r="Z428" s="49"/>
      <c r="AA428" s="1946"/>
    </row>
    <row r="429" spans="1:27" s="16" customFormat="1">
      <c r="A429" s="72"/>
      <c r="C429" s="46"/>
      <c r="D429" s="46"/>
      <c r="E429" s="18"/>
      <c r="F429" s="18"/>
      <c r="G429" s="20"/>
      <c r="H429" s="49"/>
      <c r="I429" s="23"/>
      <c r="J429" s="23"/>
      <c r="K429" s="22"/>
      <c r="L429" s="22"/>
      <c r="M429" s="22"/>
      <c r="N429" s="23"/>
      <c r="O429" s="22"/>
      <c r="P429" s="23"/>
      <c r="Q429" s="22"/>
      <c r="R429" s="23"/>
      <c r="S429" s="22"/>
      <c r="T429" s="23"/>
      <c r="U429" s="50"/>
      <c r="V429" s="51"/>
      <c r="W429" s="70"/>
      <c r="X429" s="49"/>
      <c r="Y429" s="49"/>
      <c r="Z429" s="49"/>
      <c r="AA429" s="1946"/>
    </row>
    <row r="430" spans="1:27" s="16" customFormat="1">
      <c r="A430" s="72"/>
      <c r="C430" s="46"/>
      <c r="D430" s="46"/>
      <c r="E430" s="18"/>
      <c r="F430" s="18"/>
      <c r="G430" s="20"/>
      <c r="H430" s="49"/>
      <c r="I430" s="23"/>
      <c r="J430" s="23"/>
      <c r="K430" s="22"/>
      <c r="L430" s="22"/>
      <c r="M430" s="22"/>
      <c r="N430" s="23"/>
      <c r="O430" s="22"/>
      <c r="P430" s="23"/>
      <c r="Q430" s="22"/>
      <c r="R430" s="23"/>
      <c r="S430" s="22"/>
      <c r="T430" s="23"/>
      <c r="U430" s="50"/>
      <c r="V430" s="51"/>
      <c r="W430" s="70"/>
      <c r="X430" s="49"/>
      <c r="Y430" s="49"/>
      <c r="Z430" s="49"/>
      <c r="AA430" s="1946"/>
    </row>
    <row r="431" spans="1:27" s="16" customFormat="1">
      <c r="A431" s="72"/>
      <c r="C431" s="46"/>
      <c r="D431" s="46"/>
      <c r="E431" s="18"/>
      <c r="F431" s="18"/>
      <c r="G431" s="20"/>
      <c r="H431" s="49"/>
      <c r="I431" s="23"/>
      <c r="J431" s="23"/>
      <c r="K431" s="22"/>
      <c r="L431" s="22"/>
      <c r="M431" s="22"/>
      <c r="N431" s="23"/>
      <c r="O431" s="22"/>
      <c r="P431" s="23"/>
      <c r="Q431" s="22"/>
      <c r="R431" s="23"/>
      <c r="S431" s="22"/>
      <c r="T431" s="23"/>
      <c r="U431" s="50"/>
      <c r="V431" s="51"/>
      <c r="W431" s="70"/>
      <c r="X431" s="49"/>
      <c r="Y431" s="49"/>
      <c r="Z431" s="49"/>
      <c r="AA431" s="1946"/>
    </row>
    <row r="432" spans="1:27" s="16" customFormat="1">
      <c r="A432" s="72"/>
      <c r="C432" s="46"/>
      <c r="D432" s="46"/>
      <c r="E432" s="18"/>
      <c r="F432" s="18"/>
      <c r="G432" s="20"/>
      <c r="H432" s="49"/>
      <c r="I432" s="23"/>
      <c r="J432" s="23"/>
      <c r="K432" s="22"/>
      <c r="L432" s="22"/>
      <c r="M432" s="22"/>
      <c r="N432" s="23"/>
      <c r="O432" s="22"/>
      <c r="P432" s="23"/>
      <c r="Q432" s="22"/>
      <c r="R432" s="23"/>
      <c r="S432" s="22"/>
      <c r="T432" s="23"/>
      <c r="U432" s="50"/>
      <c r="V432" s="51"/>
      <c r="W432" s="70"/>
      <c r="X432" s="49"/>
      <c r="Y432" s="49"/>
      <c r="Z432" s="49"/>
      <c r="AA432" s="1946"/>
    </row>
    <row r="433" spans="1:27" s="16" customFormat="1">
      <c r="A433" s="72"/>
      <c r="C433" s="46"/>
      <c r="D433" s="46"/>
      <c r="E433" s="18"/>
      <c r="F433" s="18"/>
      <c r="G433" s="20"/>
      <c r="H433" s="49"/>
      <c r="I433" s="23"/>
      <c r="J433" s="23"/>
      <c r="K433" s="22"/>
      <c r="L433" s="22"/>
      <c r="M433" s="22"/>
      <c r="N433" s="23"/>
      <c r="O433" s="22"/>
      <c r="P433" s="23"/>
      <c r="Q433" s="22"/>
      <c r="R433" s="23"/>
      <c r="S433" s="22"/>
      <c r="T433" s="23"/>
      <c r="U433" s="50"/>
      <c r="V433" s="51"/>
      <c r="W433" s="70"/>
      <c r="X433" s="49"/>
      <c r="Y433" s="49"/>
      <c r="Z433" s="49"/>
      <c r="AA433" s="1946"/>
    </row>
    <row r="434" spans="1:27" s="16" customFormat="1">
      <c r="A434" s="72"/>
      <c r="C434" s="46"/>
      <c r="D434" s="46"/>
      <c r="E434" s="18"/>
      <c r="F434" s="18"/>
      <c r="G434" s="20"/>
      <c r="H434" s="49"/>
      <c r="I434" s="23"/>
      <c r="J434" s="23"/>
      <c r="K434" s="22"/>
      <c r="L434" s="22"/>
      <c r="M434" s="22"/>
      <c r="N434" s="23"/>
      <c r="O434" s="22"/>
      <c r="P434" s="23"/>
      <c r="Q434" s="22"/>
      <c r="R434" s="23"/>
      <c r="S434" s="22"/>
      <c r="T434" s="23"/>
      <c r="U434" s="50"/>
      <c r="V434" s="51"/>
      <c r="W434" s="70"/>
      <c r="X434" s="49"/>
      <c r="Y434" s="49"/>
      <c r="Z434" s="49"/>
      <c r="AA434" s="1946"/>
    </row>
    <row r="435" spans="1:27" s="16" customFormat="1">
      <c r="A435" s="72"/>
      <c r="C435" s="46"/>
      <c r="D435" s="46"/>
      <c r="E435" s="18"/>
      <c r="F435" s="18"/>
      <c r="G435" s="20"/>
      <c r="H435" s="49"/>
      <c r="I435" s="23"/>
      <c r="J435" s="23"/>
      <c r="K435" s="22"/>
      <c r="L435" s="22"/>
      <c r="M435" s="22"/>
      <c r="N435" s="23"/>
      <c r="O435" s="22"/>
      <c r="P435" s="23"/>
      <c r="Q435" s="22"/>
      <c r="R435" s="23"/>
      <c r="S435" s="22"/>
      <c r="T435" s="23"/>
      <c r="U435" s="50"/>
      <c r="V435" s="51"/>
      <c r="W435" s="70"/>
      <c r="X435" s="49"/>
      <c r="Y435" s="49"/>
      <c r="Z435" s="49"/>
      <c r="AA435" s="1946"/>
    </row>
    <row r="436" spans="1:27" s="16" customFormat="1">
      <c r="A436" s="72"/>
      <c r="C436" s="46"/>
      <c r="D436" s="46"/>
      <c r="E436" s="18"/>
      <c r="F436" s="18"/>
      <c r="G436" s="20"/>
      <c r="H436" s="49"/>
      <c r="I436" s="23"/>
      <c r="J436" s="23"/>
      <c r="K436" s="22"/>
      <c r="L436" s="22"/>
      <c r="M436" s="22"/>
      <c r="N436" s="23"/>
      <c r="O436" s="22"/>
      <c r="P436" s="23"/>
      <c r="Q436" s="22"/>
      <c r="R436" s="23"/>
      <c r="S436" s="22"/>
      <c r="T436" s="23"/>
      <c r="U436" s="50"/>
      <c r="V436" s="51"/>
      <c r="W436" s="70"/>
      <c r="X436" s="49"/>
      <c r="Y436" s="49"/>
      <c r="Z436" s="49"/>
      <c r="AA436" s="1946"/>
    </row>
    <row r="437" spans="1:27" s="16" customFormat="1">
      <c r="A437" s="72"/>
      <c r="C437" s="46"/>
      <c r="D437" s="46"/>
      <c r="E437" s="18"/>
      <c r="F437" s="18"/>
      <c r="G437" s="20"/>
      <c r="H437" s="49"/>
      <c r="I437" s="23"/>
      <c r="J437" s="23"/>
      <c r="K437" s="22"/>
      <c r="L437" s="22"/>
      <c r="M437" s="22"/>
      <c r="N437" s="23"/>
      <c r="O437" s="22"/>
      <c r="P437" s="23"/>
      <c r="Q437" s="22"/>
      <c r="R437" s="23"/>
      <c r="S437" s="22"/>
      <c r="T437" s="23"/>
      <c r="U437" s="50"/>
      <c r="V437" s="51"/>
      <c r="W437" s="70"/>
      <c r="X437" s="49"/>
      <c r="Y437" s="49"/>
      <c r="Z437" s="49"/>
      <c r="AA437" s="1946"/>
    </row>
    <row r="438" spans="1:27" s="16" customFormat="1">
      <c r="A438" s="73"/>
      <c r="B438" s="27"/>
      <c r="C438" s="28"/>
      <c r="D438" s="28"/>
      <c r="E438" s="29"/>
      <c r="F438" s="29"/>
      <c r="G438" s="30"/>
      <c r="H438" s="31"/>
      <c r="I438" s="32"/>
      <c r="J438" s="23"/>
      <c r="K438" s="19"/>
      <c r="L438" s="19"/>
      <c r="M438" s="19"/>
      <c r="N438" s="66"/>
      <c r="O438" s="19"/>
      <c r="P438" s="66"/>
      <c r="Q438" s="19"/>
      <c r="R438" s="66"/>
      <c r="S438" s="19"/>
      <c r="T438" s="66"/>
      <c r="U438" s="25"/>
      <c r="V438" s="26"/>
      <c r="W438" s="71"/>
      <c r="X438" s="49"/>
      <c r="Y438" s="1947"/>
      <c r="Z438" s="1947"/>
      <c r="AA438" s="1948"/>
    </row>
  </sheetData>
  <mergeCells count="34">
    <mergeCell ref="A225:A226"/>
    <mergeCell ref="B225:B226"/>
    <mergeCell ref="C225:F226"/>
    <mergeCell ref="C264:F264"/>
    <mergeCell ref="C293:E293"/>
    <mergeCell ref="C257:F257"/>
    <mergeCell ref="C149:F149"/>
    <mergeCell ref="C233:F233"/>
    <mergeCell ref="C169:F169"/>
    <mergeCell ref="C172:F172"/>
    <mergeCell ref="C173:F173"/>
    <mergeCell ref="C171:F171"/>
    <mergeCell ref="C174:F174"/>
    <mergeCell ref="C221:D221"/>
    <mergeCell ref="C192:F192"/>
    <mergeCell ref="C216:F216"/>
    <mergeCell ref="C5:F5"/>
    <mergeCell ref="C66:D66"/>
    <mergeCell ref="C60:F60"/>
    <mergeCell ref="C129:F129"/>
    <mergeCell ref="C53:F53"/>
    <mergeCell ref="C54:F54"/>
    <mergeCell ref="C63:F63"/>
    <mergeCell ref="C58:F58"/>
    <mergeCell ref="C11:E11"/>
    <mergeCell ref="C15:F15"/>
    <mergeCell ref="C7:F7"/>
    <mergeCell ref="C59:F59"/>
    <mergeCell ref="A2:A3"/>
    <mergeCell ref="B2:B3"/>
    <mergeCell ref="C2:F3"/>
    <mergeCell ref="U2:W2"/>
    <mergeCell ref="M2:T2"/>
    <mergeCell ref="G2:K2"/>
  </mergeCells>
  <phoneticPr fontId="0" type="noConversion"/>
  <printOptions horizontalCentered="1"/>
  <pageMargins left="0.23622047244094491" right="0.23622047244094491" top="0.19685039370078741" bottom="0.35433070866141736" header="0.15748031496062992" footer="0.15748031496062992"/>
  <pageSetup paperSize="9" scale="89" firstPageNumber="4" fitToHeight="0" orientation="landscape" useFirstPageNumber="1" r:id="rId1"/>
  <headerFooter alignWithMargins="0">
    <oddFooter>&amp;C&amp;P</oddFooter>
  </headerFooter>
  <rowBreaks count="8" manualBreakCount="8">
    <brk id="37" max="26" man="1"/>
    <brk id="71" max="26" man="1"/>
    <brk id="106" max="26" man="1"/>
    <brk id="141" max="26" man="1"/>
    <brk id="174" max="26" man="1"/>
    <brk id="209" max="26" man="1"/>
    <brk id="244" max="26" man="1"/>
    <brk id="279" max="26" man="1"/>
  </rowBreaks>
  <ignoredErrors>
    <ignoredError sqref="A71:G71 A70:G70 Q70 Q71 AB70:XFD70 AB71:XFD71 I71 I70 U71 U7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"/>
  <sheetViews>
    <sheetView showGridLines="0" view="pageBreakPreview" zoomScaleNormal="100" zoomScaleSheetLayoutView="100" workbookViewId="0">
      <selection activeCell="J26" sqref="J26"/>
    </sheetView>
  </sheetViews>
  <sheetFormatPr defaultColWidth="9" defaultRowHeight="12.75"/>
  <cols>
    <col min="1" max="1" width="6" customWidth="1"/>
    <col min="2" max="2" width="27.140625" customWidth="1"/>
    <col min="3" max="3" width="4.42578125" style="58" customWidth="1"/>
    <col min="4" max="4" width="4.140625" style="58" customWidth="1"/>
    <col min="5" max="5" width="13.140625" style="58" customWidth="1"/>
    <col min="6" max="6" width="13.7109375" style="58" customWidth="1"/>
    <col min="7" max="10" width="5.5703125" customWidth="1"/>
    <col min="11" max="11" width="13.28515625" hidden="1" customWidth="1"/>
    <col min="12" max="12" width="7.7109375" style="1962" customWidth="1"/>
  </cols>
  <sheetData>
    <row r="1" spans="1:12" ht="18.75" customHeight="1" thickBot="1">
      <c r="A1" s="1569"/>
      <c r="B1" s="1570" t="s">
        <v>536</v>
      </c>
      <c r="C1" s="1571"/>
      <c r="D1" s="1571"/>
      <c r="E1" s="1571"/>
      <c r="F1" s="1571"/>
      <c r="G1" s="1572"/>
      <c r="H1" s="1572"/>
      <c r="I1" s="1572"/>
      <c r="J1" s="1573"/>
      <c r="K1" s="56"/>
      <c r="L1" s="1975"/>
    </row>
    <row r="2" spans="1:12" ht="63.75" customHeight="1">
      <c r="A2" s="2061" t="s">
        <v>3</v>
      </c>
      <c r="B2" s="2063" t="s">
        <v>581</v>
      </c>
      <c r="C2" s="2063" t="s">
        <v>582</v>
      </c>
      <c r="D2" s="2063"/>
      <c r="E2" s="2063"/>
      <c r="F2" s="2066" t="s">
        <v>583</v>
      </c>
      <c r="G2" s="1990" t="s">
        <v>1</v>
      </c>
      <c r="H2" s="1991"/>
      <c r="I2" s="1991"/>
      <c r="J2" s="1992"/>
      <c r="K2" s="1561"/>
    </row>
    <row r="3" spans="1:12" ht="48" customHeight="1" thickBot="1">
      <c r="A3" s="2062"/>
      <c r="B3" s="2064"/>
      <c r="C3" s="2065"/>
      <c r="D3" s="2065"/>
      <c r="E3" s="2065"/>
      <c r="F3" s="2062"/>
      <c r="G3" s="1565" t="s">
        <v>211</v>
      </c>
      <c r="H3" s="52" t="s">
        <v>144</v>
      </c>
      <c r="I3" s="53" t="s">
        <v>2</v>
      </c>
      <c r="J3" s="1949" t="s">
        <v>212</v>
      </c>
      <c r="K3" s="1566" t="s">
        <v>1032</v>
      </c>
      <c r="L3" s="1706" t="s">
        <v>1131</v>
      </c>
    </row>
    <row r="4" spans="1:12" s="93" customFormat="1" ht="14.85" customHeight="1" thickBot="1">
      <c r="A4" s="176" t="s">
        <v>555</v>
      </c>
      <c r="B4" s="775" t="s">
        <v>517</v>
      </c>
      <c r="C4" s="60" t="s">
        <v>553</v>
      </c>
      <c r="D4" s="1562"/>
      <c r="E4" s="61"/>
      <c r="F4" s="59" t="s">
        <v>782</v>
      </c>
      <c r="G4" s="305">
        <v>0.9</v>
      </c>
      <c r="H4" s="1374">
        <v>0.95</v>
      </c>
      <c r="I4" s="1375">
        <v>3</v>
      </c>
      <c r="J4" s="1574"/>
      <c r="K4" s="1567">
        <v>8584086900116</v>
      </c>
      <c r="L4" s="1976">
        <f>J4*H4</f>
        <v>0</v>
      </c>
    </row>
    <row r="5" spans="1:12" s="93" customFormat="1" ht="14.85" customHeight="1" thickBot="1">
      <c r="A5" s="78" t="s">
        <v>556</v>
      </c>
      <c r="B5" s="776" t="s">
        <v>518</v>
      </c>
      <c r="C5" s="60" t="s">
        <v>553</v>
      </c>
      <c r="D5" s="1562"/>
      <c r="E5" s="61"/>
      <c r="F5" s="59" t="s">
        <v>783</v>
      </c>
      <c r="G5" s="766">
        <v>0.9</v>
      </c>
      <c r="H5" s="1374">
        <v>0.95</v>
      </c>
      <c r="I5" s="1375">
        <v>3</v>
      </c>
      <c r="J5" s="1574"/>
      <c r="K5" s="1567">
        <v>8584086900123</v>
      </c>
      <c r="L5" s="1976">
        <f t="shared" ref="L5:L25" si="0">J5*H5</f>
        <v>0</v>
      </c>
    </row>
    <row r="6" spans="1:12" s="93" customFormat="1" ht="14.85" customHeight="1" thickBot="1">
      <c r="A6" s="78" t="s">
        <v>554</v>
      </c>
      <c r="B6" s="776" t="s">
        <v>519</v>
      </c>
      <c r="C6" s="60" t="s">
        <v>553</v>
      </c>
      <c r="D6" s="1562"/>
      <c r="E6" s="61"/>
      <c r="F6" s="59" t="s">
        <v>784</v>
      </c>
      <c r="G6" s="1563">
        <v>0.9</v>
      </c>
      <c r="H6" s="1374">
        <v>0.95</v>
      </c>
      <c r="I6" s="1373">
        <v>3</v>
      </c>
      <c r="J6" s="1547"/>
      <c r="K6" s="1567">
        <v>8584086900130</v>
      </c>
      <c r="L6" s="1976">
        <f t="shared" si="0"/>
        <v>0</v>
      </c>
    </row>
    <row r="7" spans="1:12" s="93" customFormat="1" ht="14.85" customHeight="1" thickBot="1">
      <c r="A7" s="78" t="s">
        <v>557</v>
      </c>
      <c r="B7" s="776" t="s">
        <v>520</v>
      </c>
      <c r="C7" s="60" t="s">
        <v>537</v>
      </c>
      <c r="D7" s="1562"/>
      <c r="E7" s="61"/>
      <c r="F7" s="59"/>
      <c r="G7" s="1563">
        <v>0.15</v>
      </c>
      <c r="H7" s="1374">
        <v>0.95</v>
      </c>
      <c r="I7" s="1373">
        <v>3</v>
      </c>
      <c r="J7" s="1547"/>
      <c r="K7" s="1567">
        <v>8584086902011</v>
      </c>
      <c r="L7" s="1976">
        <f t="shared" si="0"/>
        <v>0</v>
      </c>
    </row>
    <row r="8" spans="1:12" s="93" customFormat="1" ht="14.85" customHeight="1" thickBot="1">
      <c r="A8" s="78" t="s">
        <v>558</v>
      </c>
      <c r="B8" s="776" t="s">
        <v>521</v>
      </c>
      <c r="C8" s="60" t="s">
        <v>538</v>
      </c>
      <c r="D8" s="1562"/>
      <c r="E8" s="61"/>
      <c r="F8" s="59"/>
      <c r="G8" s="1563">
        <v>0.3</v>
      </c>
      <c r="H8" s="1374">
        <v>0.95</v>
      </c>
      <c r="I8" s="1373">
        <v>3</v>
      </c>
      <c r="J8" s="1547"/>
      <c r="K8" s="1567">
        <v>8584086902015</v>
      </c>
      <c r="L8" s="1976">
        <f t="shared" si="0"/>
        <v>0</v>
      </c>
    </row>
    <row r="9" spans="1:12" s="93" customFormat="1" ht="14.85" customHeight="1" thickBot="1">
      <c r="A9" s="78" t="s">
        <v>559</v>
      </c>
      <c r="B9" s="776" t="s">
        <v>522</v>
      </c>
      <c r="C9" s="60" t="s">
        <v>539</v>
      </c>
      <c r="D9" s="1562"/>
      <c r="E9" s="61"/>
      <c r="F9" s="59"/>
      <c r="G9" s="1563">
        <v>0.45</v>
      </c>
      <c r="H9" s="1374">
        <v>0.95</v>
      </c>
      <c r="I9" s="1373">
        <v>3</v>
      </c>
      <c r="J9" s="1547"/>
      <c r="K9" s="1568">
        <v>8584086902318</v>
      </c>
      <c r="L9" s="1976">
        <f t="shared" si="0"/>
        <v>0</v>
      </c>
    </row>
    <row r="10" spans="1:12" s="93" customFormat="1" ht="14.85" customHeight="1" thickBot="1">
      <c r="A10" s="78" t="s">
        <v>560</v>
      </c>
      <c r="B10" s="776" t="s">
        <v>523</v>
      </c>
      <c r="C10" s="60" t="s">
        <v>540</v>
      </c>
      <c r="D10" s="1562"/>
      <c r="E10" s="61"/>
      <c r="F10" s="59"/>
      <c r="G10" s="1564">
        <v>0.35</v>
      </c>
      <c r="H10" s="1374">
        <v>0.95</v>
      </c>
      <c r="I10" s="1373">
        <v>3</v>
      </c>
      <c r="J10" s="1547"/>
      <c r="K10" s="1568">
        <v>8584086900314</v>
      </c>
      <c r="L10" s="1976">
        <f t="shared" si="0"/>
        <v>0</v>
      </c>
    </row>
    <row r="11" spans="1:12" s="93" customFormat="1" ht="14.85" customHeight="1" thickBot="1">
      <c r="A11" s="78" t="s">
        <v>561</v>
      </c>
      <c r="B11" s="776" t="s">
        <v>524</v>
      </c>
      <c r="C11" s="60" t="s">
        <v>541</v>
      </c>
      <c r="D11" s="1562"/>
      <c r="E11" s="61"/>
      <c r="F11" s="59"/>
      <c r="G11" s="1564">
        <v>0.7</v>
      </c>
      <c r="H11" s="1374">
        <v>0.95</v>
      </c>
      <c r="I11" s="1373">
        <v>3</v>
      </c>
      <c r="J11" s="1547"/>
      <c r="K11" s="1568">
        <v>8584086900413</v>
      </c>
      <c r="L11" s="1976">
        <f t="shared" si="0"/>
        <v>0</v>
      </c>
    </row>
    <row r="12" spans="1:12" s="93" customFormat="1" ht="14.85" customHeight="1" thickBot="1">
      <c r="A12" s="78" t="s">
        <v>562</v>
      </c>
      <c r="B12" s="776" t="s">
        <v>525</v>
      </c>
      <c r="C12" s="60" t="s">
        <v>542</v>
      </c>
      <c r="D12" s="1562"/>
      <c r="E12" s="61"/>
      <c r="F12" s="59"/>
      <c r="G12" s="1564">
        <v>0.15</v>
      </c>
      <c r="H12" s="1374">
        <v>0.95</v>
      </c>
      <c r="I12" s="1373">
        <v>3</v>
      </c>
      <c r="J12" s="1547"/>
      <c r="K12" s="1568">
        <v>8584086900512</v>
      </c>
      <c r="L12" s="1976">
        <f t="shared" si="0"/>
        <v>0</v>
      </c>
    </row>
    <row r="13" spans="1:12" s="93" customFormat="1" ht="14.85" customHeight="1" thickBot="1">
      <c r="A13" s="78" t="s">
        <v>563</v>
      </c>
      <c r="B13" s="776" t="s">
        <v>526</v>
      </c>
      <c r="C13" s="60" t="s">
        <v>543</v>
      </c>
      <c r="D13" s="1562"/>
      <c r="E13" s="61"/>
      <c r="F13" s="59"/>
      <c r="G13" s="1564">
        <v>0.5</v>
      </c>
      <c r="H13" s="1374">
        <v>0.95</v>
      </c>
      <c r="I13" s="1373">
        <v>3</v>
      </c>
      <c r="J13" s="1547"/>
      <c r="K13" s="1568">
        <v>8584086900611</v>
      </c>
      <c r="L13" s="1976">
        <f t="shared" si="0"/>
        <v>0</v>
      </c>
    </row>
    <row r="14" spans="1:12" s="93" customFormat="1" ht="14.85" customHeight="1" thickBot="1">
      <c r="A14" s="78" t="s">
        <v>572</v>
      </c>
      <c r="B14" s="776" t="s">
        <v>527</v>
      </c>
      <c r="C14" s="60" t="s">
        <v>544</v>
      </c>
      <c r="D14" s="1562"/>
      <c r="E14" s="61"/>
      <c r="F14" s="59"/>
      <c r="G14" s="1564">
        <v>0.2</v>
      </c>
      <c r="H14" s="1374">
        <v>0.95</v>
      </c>
      <c r="I14" s="1373">
        <v>3</v>
      </c>
      <c r="J14" s="1547"/>
      <c r="K14" s="1568">
        <v>8584086906316</v>
      </c>
      <c r="L14" s="1976">
        <f t="shared" si="0"/>
        <v>0</v>
      </c>
    </row>
    <row r="15" spans="1:12" s="93" customFormat="1" ht="14.85" customHeight="1" thickBot="1">
      <c r="A15" s="78" t="s">
        <v>564</v>
      </c>
      <c r="B15" s="776" t="s">
        <v>573</v>
      </c>
      <c r="C15" s="60" t="s">
        <v>574</v>
      </c>
      <c r="D15" s="1562"/>
      <c r="E15" s="61"/>
      <c r="F15" s="59"/>
      <c r="G15" s="1564">
        <v>0.09</v>
      </c>
      <c r="H15" s="1374">
        <v>0.95</v>
      </c>
      <c r="I15" s="1373">
        <v>3</v>
      </c>
      <c r="J15" s="1547"/>
      <c r="K15" s="1568">
        <v>8584086900710</v>
      </c>
      <c r="L15" s="1976">
        <f t="shared" si="0"/>
        <v>0</v>
      </c>
    </row>
    <row r="16" spans="1:12" s="93" customFormat="1" ht="14.85" customHeight="1" thickBot="1">
      <c r="A16" s="78" t="s">
        <v>565</v>
      </c>
      <c r="B16" s="776" t="s">
        <v>528</v>
      </c>
      <c r="C16" s="60" t="s">
        <v>545</v>
      </c>
      <c r="D16" s="1562"/>
      <c r="E16" s="61"/>
      <c r="F16" s="59"/>
      <c r="G16" s="1564">
        <v>0.25</v>
      </c>
      <c r="H16" s="1374">
        <v>0.95</v>
      </c>
      <c r="I16" s="1373">
        <v>3</v>
      </c>
      <c r="J16" s="1547"/>
      <c r="K16" s="1568">
        <v>8584086900819</v>
      </c>
      <c r="L16" s="1976">
        <f t="shared" si="0"/>
        <v>0</v>
      </c>
    </row>
    <row r="17" spans="1:12" s="93" customFormat="1" ht="14.85" customHeight="1" thickBot="1">
      <c r="A17" s="78" t="s">
        <v>566</v>
      </c>
      <c r="B17" s="776" t="s">
        <v>529</v>
      </c>
      <c r="C17" s="60" t="s">
        <v>546</v>
      </c>
      <c r="D17" s="1562"/>
      <c r="E17" s="61"/>
      <c r="F17" s="59"/>
      <c r="G17" s="1564">
        <v>3.8</v>
      </c>
      <c r="H17" s="1374">
        <v>0.95</v>
      </c>
      <c r="I17" s="1373">
        <v>3</v>
      </c>
      <c r="J17" s="1547"/>
      <c r="K17" s="1568">
        <v>8584086908310</v>
      </c>
      <c r="L17" s="1976">
        <f t="shared" si="0"/>
        <v>0</v>
      </c>
    </row>
    <row r="18" spans="1:12" s="93" customFormat="1" ht="14.85" customHeight="1" thickBot="1">
      <c r="A18" s="78" t="s">
        <v>567</v>
      </c>
      <c r="B18" s="776" t="s">
        <v>530</v>
      </c>
      <c r="C18" s="60" t="s">
        <v>547</v>
      </c>
      <c r="D18" s="1562"/>
      <c r="E18" s="61"/>
      <c r="F18" s="59"/>
      <c r="G18" s="1564">
        <v>0.7</v>
      </c>
      <c r="H18" s="1374">
        <v>0.95</v>
      </c>
      <c r="I18" s="1373">
        <v>3</v>
      </c>
      <c r="J18" s="1547"/>
      <c r="K18" s="1568">
        <v>8584086909010</v>
      </c>
      <c r="L18" s="1976">
        <f t="shared" si="0"/>
        <v>0</v>
      </c>
    </row>
    <row r="19" spans="1:12" s="93" customFormat="1" ht="14.85" customHeight="1" thickBot="1">
      <c r="A19" s="78" t="s">
        <v>568</v>
      </c>
      <c r="B19" s="776" t="s">
        <v>531</v>
      </c>
      <c r="C19" s="60" t="s">
        <v>548</v>
      </c>
      <c r="D19" s="1562"/>
      <c r="E19" s="61"/>
      <c r="F19" s="59"/>
      <c r="G19" s="1564">
        <v>0.09</v>
      </c>
      <c r="H19" s="1374">
        <v>1.38</v>
      </c>
      <c r="I19" s="1373">
        <v>5</v>
      </c>
      <c r="J19" s="1547"/>
      <c r="K19" s="1568">
        <v>8584086900918</v>
      </c>
      <c r="L19" s="1976">
        <f t="shared" si="0"/>
        <v>0</v>
      </c>
    </row>
    <row r="20" spans="1:12" s="93" customFormat="1" ht="14.85" customHeight="1" thickBot="1">
      <c r="A20" s="78" t="s">
        <v>115</v>
      </c>
      <c r="B20" s="776" t="s">
        <v>532</v>
      </c>
      <c r="C20" s="60" t="s">
        <v>549</v>
      </c>
      <c r="D20" s="1562"/>
      <c r="E20" s="61"/>
      <c r="F20" s="59"/>
      <c r="G20" s="1564">
        <v>0.65</v>
      </c>
      <c r="H20" s="1374">
        <v>0.95</v>
      </c>
      <c r="I20" s="1373">
        <v>3</v>
      </c>
      <c r="J20" s="1547"/>
      <c r="K20" s="1568">
        <v>8584086900949</v>
      </c>
      <c r="L20" s="1976">
        <f t="shared" si="0"/>
        <v>0</v>
      </c>
    </row>
    <row r="21" spans="1:12" s="93" customFormat="1" ht="14.85" customHeight="1" thickBot="1">
      <c r="A21" s="78" t="s">
        <v>575</v>
      </c>
      <c r="B21" s="776" t="s">
        <v>577</v>
      </c>
      <c r="C21" s="60" t="s">
        <v>576</v>
      </c>
      <c r="D21" s="1562"/>
      <c r="E21" s="61"/>
      <c r="F21" s="59"/>
      <c r="G21" s="1564">
        <v>0.9</v>
      </c>
      <c r="H21" s="1374">
        <v>0.95</v>
      </c>
      <c r="I21" s="1373">
        <v>3</v>
      </c>
      <c r="J21" s="1547"/>
      <c r="K21" s="1568">
        <v>8584086901014</v>
      </c>
      <c r="L21" s="1976">
        <f t="shared" si="0"/>
        <v>0</v>
      </c>
    </row>
    <row r="22" spans="1:12" s="93" customFormat="1" ht="14.85" customHeight="1" thickBot="1">
      <c r="A22" s="78" t="s">
        <v>579</v>
      </c>
      <c r="B22" s="776" t="s">
        <v>580</v>
      </c>
      <c r="C22" s="60" t="s">
        <v>578</v>
      </c>
      <c r="D22" s="1562"/>
      <c r="E22" s="61"/>
      <c r="F22" s="59"/>
      <c r="G22" s="1564">
        <v>0.45</v>
      </c>
      <c r="H22" s="1374">
        <v>0.95</v>
      </c>
      <c r="I22" s="1373">
        <v>3</v>
      </c>
      <c r="J22" s="1547"/>
      <c r="K22" s="1568">
        <v>8584086910313</v>
      </c>
      <c r="L22" s="1976">
        <f t="shared" si="0"/>
        <v>0</v>
      </c>
    </row>
    <row r="23" spans="1:12" s="93" customFormat="1" ht="14.85" customHeight="1" thickBot="1">
      <c r="A23" s="78" t="s">
        <v>569</v>
      </c>
      <c r="B23" s="776" t="s">
        <v>533</v>
      </c>
      <c r="C23" s="60" t="s">
        <v>550</v>
      </c>
      <c r="D23" s="1562"/>
      <c r="E23" s="61"/>
      <c r="F23" s="59"/>
      <c r="G23" s="1564">
        <v>0.6</v>
      </c>
      <c r="H23" s="1374">
        <v>0.95</v>
      </c>
      <c r="I23" s="1373">
        <v>3</v>
      </c>
      <c r="J23" s="1547"/>
      <c r="K23" s="1568">
        <v>8584086901113</v>
      </c>
      <c r="L23" s="1976">
        <f t="shared" si="0"/>
        <v>0</v>
      </c>
    </row>
    <row r="24" spans="1:12" s="93" customFormat="1" ht="14.85" customHeight="1" thickBot="1">
      <c r="A24" s="78" t="s">
        <v>570</v>
      </c>
      <c r="B24" s="776" t="s">
        <v>534</v>
      </c>
      <c r="C24" s="60" t="s">
        <v>551</v>
      </c>
      <c r="D24" s="1562"/>
      <c r="E24" s="61"/>
      <c r="F24" s="59"/>
      <c r="G24" s="1564">
        <v>0.9</v>
      </c>
      <c r="H24" s="1374">
        <v>0.95</v>
      </c>
      <c r="I24" s="1373">
        <v>3</v>
      </c>
      <c r="J24" s="1547"/>
      <c r="K24" s="1568">
        <v>8584086911617</v>
      </c>
      <c r="L24" s="1976">
        <f t="shared" si="0"/>
        <v>0</v>
      </c>
    </row>
    <row r="25" spans="1:12" s="93" customFormat="1" ht="14.85" customHeight="1" thickBot="1">
      <c r="A25" s="78" t="s">
        <v>571</v>
      </c>
      <c r="B25" s="776" t="s">
        <v>535</v>
      </c>
      <c r="C25" s="60" t="s">
        <v>552</v>
      </c>
      <c r="D25" s="1562"/>
      <c r="E25" s="61"/>
      <c r="F25" s="59"/>
      <c r="G25" s="1564">
        <v>0.6</v>
      </c>
      <c r="H25" s="81">
        <v>0.95</v>
      </c>
      <c r="I25" s="1373">
        <v>3</v>
      </c>
      <c r="J25" s="1547"/>
      <c r="K25" s="1373">
        <v>8584086901212</v>
      </c>
      <c r="L25" s="1976">
        <f t="shared" si="0"/>
        <v>0</v>
      </c>
    </row>
    <row r="26" spans="1:12">
      <c r="F26" s="58" t="s">
        <v>1135</v>
      </c>
      <c r="J26" s="1950">
        <f>SUM(J4:J25)</f>
        <v>0</v>
      </c>
      <c r="L26" s="1962">
        <f>SUM(L4:L25)</f>
        <v>0</v>
      </c>
    </row>
    <row r="35" spans="14:14">
      <c r="N35" s="1950"/>
    </row>
    <row r="36" spans="14:14">
      <c r="N36" s="1950"/>
    </row>
  </sheetData>
  <mergeCells count="5">
    <mergeCell ref="A2:A3"/>
    <mergeCell ref="B2:B3"/>
    <mergeCell ref="G2:J2"/>
    <mergeCell ref="C2:E3"/>
    <mergeCell ref="F2:F3"/>
  </mergeCells>
  <pageMargins left="3.937007874015748E-2" right="0.70866141732283472" top="0.74803149606299213" bottom="0.74803149606299213" header="0.31496062992125984" footer="0.31496062992125984"/>
  <pageSetup paperSize="9" firstPageNumber="13" orientation="landscape" useFirstPageNumber="1" r:id="rId1"/>
  <headerFooter>
    <oddFooter>&amp;C1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78"/>
  <sheetViews>
    <sheetView showGridLines="0" view="pageBreakPreview" zoomScale="115" zoomScaleNormal="90" zoomScaleSheetLayoutView="115" workbookViewId="0">
      <pane ySplit="3" topLeftCell="A166" activePane="bottomLeft" state="frozen"/>
      <selection pane="bottomLeft" activeCell="J178" sqref="J178"/>
    </sheetView>
  </sheetViews>
  <sheetFormatPr defaultRowHeight="12.75"/>
  <cols>
    <col min="1" max="1" width="5.28515625" customWidth="1"/>
    <col min="2" max="2" width="20" customWidth="1"/>
    <col min="7" max="7" width="9.140625" customWidth="1"/>
    <col min="8" max="8" width="8.42578125" customWidth="1"/>
    <col min="9" max="9" width="10.85546875" customWidth="1"/>
    <col min="10" max="10" width="13.85546875" customWidth="1"/>
    <col min="11" max="11" width="13.85546875" hidden="1" customWidth="1"/>
    <col min="12" max="12" width="13.85546875" style="57" customWidth="1"/>
    <col min="13" max="13" width="13.85546875" style="1962" customWidth="1"/>
  </cols>
  <sheetData>
    <row r="1" spans="1:32" s="13" customFormat="1" ht="15.95" customHeight="1" thickBot="1">
      <c r="A1" s="1386"/>
      <c r="B1" s="36" t="s">
        <v>873</v>
      </c>
      <c r="C1" s="2"/>
      <c r="D1" s="3"/>
      <c r="E1" s="4"/>
      <c r="F1" s="35"/>
      <c r="G1" s="4"/>
      <c r="H1" s="5"/>
      <c r="I1" s="6"/>
      <c r="J1" s="6"/>
      <c r="K1" s="6"/>
      <c r="L1" s="1431"/>
      <c r="M1" s="170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s="13" customFormat="1" ht="10.5" customHeight="1">
      <c r="A2" s="2070" t="s">
        <v>3</v>
      </c>
      <c r="B2" s="1982" t="s">
        <v>146</v>
      </c>
      <c r="C2" s="1984" t="s">
        <v>210</v>
      </c>
      <c r="D2" s="2073"/>
      <c r="E2" s="2073"/>
      <c r="F2" s="2074"/>
      <c r="G2" s="2094" t="s">
        <v>1</v>
      </c>
      <c r="H2" s="2095"/>
      <c r="I2" s="2095"/>
      <c r="J2" s="2095"/>
      <c r="K2" s="2095"/>
      <c r="L2" s="2096"/>
      <c r="M2" s="1705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4" customFormat="1" ht="42.95" customHeight="1" thickBot="1">
      <c r="A3" s="2071"/>
      <c r="B3" s="2072"/>
      <c r="C3" s="2075"/>
      <c r="D3" s="2076"/>
      <c r="E3" s="2076"/>
      <c r="F3" s="2077"/>
      <c r="G3" s="1430" t="s">
        <v>211</v>
      </c>
      <c r="H3" s="52" t="s">
        <v>144</v>
      </c>
      <c r="I3" s="1342" t="s">
        <v>2</v>
      </c>
      <c r="J3" s="1953" t="s">
        <v>212</v>
      </c>
      <c r="K3" s="1490" t="s">
        <v>1033</v>
      </c>
      <c r="L3" s="1432" t="s">
        <v>1012</v>
      </c>
      <c r="M3" s="1706" t="s">
        <v>1131</v>
      </c>
    </row>
    <row r="4" spans="1:32" s="93" customFormat="1" ht="14.85" customHeight="1" thickBot="1">
      <c r="A4" s="1457"/>
      <c r="B4" s="677" t="s">
        <v>951</v>
      </c>
      <c r="C4" s="153"/>
      <c r="D4" s="678"/>
      <c r="E4" s="728"/>
      <c r="F4" s="729"/>
      <c r="G4" s="503"/>
      <c r="H4" s="730" t="str">
        <f>IF(I4=1,0.38,IF(I4=2,0.45,IF(I4=3,0.57,IF(I4=4,0.74,IF(I4=5,0.86,IF(I4=6,1.12,IF(I4=7,1.46,IF(I4=8,1.79,""))))))))</f>
        <v/>
      </c>
      <c r="I4" s="731"/>
      <c r="J4" s="731"/>
      <c r="K4" s="731" t="s">
        <v>186</v>
      </c>
      <c r="L4" s="1433"/>
      <c r="M4" s="730"/>
    </row>
    <row r="5" spans="1:32" s="93" customFormat="1" ht="14.85" customHeight="1">
      <c r="A5" s="1458" t="s">
        <v>584</v>
      </c>
      <c r="B5" s="732" t="s">
        <v>589</v>
      </c>
      <c r="C5" s="2082" t="s">
        <v>591</v>
      </c>
      <c r="D5" s="2083"/>
      <c r="E5" s="2083"/>
      <c r="F5" s="2084"/>
      <c r="G5" s="541">
        <v>0.4</v>
      </c>
      <c r="H5" s="1344">
        <v>0.95</v>
      </c>
      <c r="I5" s="168">
        <v>3</v>
      </c>
      <c r="J5" s="168"/>
      <c r="K5" s="168">
        <v>8585003210002</v>
      </c>
      <c r="L5" s="1434">
        <v>1200</v>
      </c>
      <c r="M5" s="1732">
        <f>J5*H5</f>
        <v>0</v>
      </c>
    </row>
    <row r="6" spans="1:32" s="93" customFormat="1" ht="14.85" customHeight="1" thickBot="1">
      <c r="A6" s="1459" t="s">
        <v>585</v>
      </c>
      <c r="B6" s="733" t="s">
        <v>589</v>
      </c>
      <c r="C6" s="2079" t="s">
        <v>592</v>
      </c>
      <c r="D6" s="2080"/>
      <c r="E6" s="2080"/>
      <c r="F6" s="2081"/>
      <c r="G6" s="147">
        <v>0.4</v>
      </c>
      <c r="H6" s="340">
        <v>0.95</v>
      </c>
      <c r="I6" s="734">
        <v>3</v>
      </c>
      <c r="J6" s="734"/>
      <c r="K6" s="734">
        <v>8585003200098</v>
      </c>
      <c r="L6" s="1435">
        <v>1200</v>
      </c>
      <c r="M6" s="1963">
        <f>J6*H6</f>
        <v>0</v>
      </c>
    </row>
    <row r="7" spans="1:32" s="107" customFormat="1" ht="14.85" customHeight="1" thickBot="1">
      <c r="A7" s="1457"/>
      <c r="B7" s="735" t="s">
        <v>952</v>
      </c>
      <c r="C7" s="714"/>
      <c r="D7" s="714"/>
      <c r="E7" s="736"/>
      <c r="F7" s="736"/>
      <c r="G7" s="737"/>
      <c r="H7" s="717" t="s">
        <v>1129</v>
      </c>
      <c r="I7" s="718"/>
      <c r="J7" s="718"/>
      <c r="K7" s="718"/>
      <c r="L7" s="1436"/>
      <c r="M7" s="717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</row>
    <row r="8" spans="1:32" s="107" customFormat="1" ht="14.85" customHeight="1" thickBot="1">
      <c r="A8" s="1460" t="s">
        <v>587</v>
      </c>
      <c r="B8" s="251" t="s">
        <v>590</v>
      </c>
      <c r="C8" s="152" t="s">
        <v>594</v>
      </c>
      <c r="D8" s="153"/>
      <c r="E8" s="534"/>
      <c r="F8" s="534"/>
      <c r="G8" s="757">
        <v>0.8</v>
      </c>
      <c r="H8" s="81">
        <v>0.95</v>
      </c>
      <c r="I8" s="157">
        <v>3</v>
      </c>
      <c r="J8" s="84"/>
      <c r="K8" s="84">
        <v>8585003200692</v>
      </c>
      <c r="L8" s="520">
        <v>600</v>
      </c>
      <c r="M8" s="156">
        <f>J8*H8</f>
        <v>0</v>
      </c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</row>
    <row r="9" spans="1:32" s="165" customFormat="1" ht="14.85" customHeight="1" thickBot="1">
      <c r="A9" s="1457"/>
      <c r="B9" s="735" t="s">
        <v>953</v>
      </c>
      <c r="C9" s="714"/>
      <c r="D9" s="714"/>
      <c r="E9" s="736"/>
      <c r="F9" s="729"/>
      <c r="G9" s="503"/>
      <c r="H9" s="717" t="s">
        <v>1129</v>
      </c>
      <c r="I9" s="731"/>
      <c r="J9" s="731"/>
      <c r="K9" s="731"/>
      <c r="L9" s="1433"/>
      <c r="M9" s="730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</row>
    <row r="10" spans="1:32" s="165" customFormat="1" ht="14.85" customHeight="1" thickBot="1">
      <c r="A10" s="1460" t="s">
        <v>586</v>
      </c>
      <c r="B10" s="1387" t="s">
        <v>590</v>
      </c>
      <c r="C10" s="152" t="s">
        <v>593</v>
      </c>
      <c r="D10" s="153"/>
      <c r="E10" s="154"/>
      <c r="F10" s="154"/>
      <c r="G10" s="155">
        <v>0.8</v>
      </c>
      <c r="H10" s="81">
        <v>0.95</v>
      </c>
      <c r="I10" s="157">
        <v>3</v>
      </c>
      <c r="J10" s="84"/>
      <c r="K10" s="84">
        <v>8585003200708</v>
      </c>
      <c r="L10" s="520">
        <v>600</v>
      </c>
      <c r="M10" s="156">
        <f>J10*H10</f>
        <v>0</v>
      </c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</row>
    <row r="11" spans="1:32" s="107" customFormat="1" ht="14.85" customHeight="1" thickBot="1">
      <c r="A11" s="1457"/>
      <c r="B11" s="714" t="s">
        <v>954</v>
      </c>
      <c r="C11" s="714"/>
      <c r="D11" s="714"/>
      <c r="E11" s="715"/>
      <c r="F11" s="715"/>
      <c r="G11" s="716"/>
      <c r="H11" s="717" t="s">
        <v>1129</v>
      </c>
      <c r="I11" s="718"/>
      <c r="J11" s="718"/>
      <c r="K11" s="718"/>
      <c r="L11" s="1436"/>
      <c r="M11" s="717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</row>
    <row r="12" spans="1:32" s="108" customFormat="1" ht="14.85" customHeight="1">
      <c r="A12" s="1458" t="s">
        <v>680</v>
      </c>
      <c r="B12" s="167" t="s">
        <v>588</v>
      </c>
      <c r="C12" s="2017" t="s">
        <v>594</v>
      </c>
      <c r="D12" s="2018"/>
      <c r="E12" s="2018"/>
      <c r="F12" s="2078"/>
      <c r="G12" s="541">
        <v>0.7</v>
      </c>
      <c r="H12" s="97">
        <v>0.95</v>
      </c>
      <c r="I12" s="168">
        <v>3</v>
      </c>
      <c r="J12" s="1378"/>
      <c r="K12" s="1378">
        <v>8585003200036</v>
      </c>
      <c r="L12" s="1434">
        <v>1200</v>
      </c>
      <c r="M12" s="1964">
        <f t="shared" ref="M12:M39" si="0">J12*H12</f>
        <v>0</v>
      </c>
    </row>
    <row r="13" spans="1:32" s="108" customFormat="1" ht="14.85" customHeight="1">
      <c r="A13" s="1461" t="s">
        <v>681</v>
      </c>
      <c r="B13" s="352" t="s">
        <v>588</v>
      </c>
      <c r="C13" s="268" t="s">
        <v>595</v>
      </c>
      <c r="D13" s="269"/>
      <c r="E13" s="269"/>
      <c r="F13" s="739"/>
      <c r="G13" s="723">
        <v>0.7</v>
      </c>
      <c r="H13" s="116">
        <v>0.95</v>
      </c>
      <c r="I13" s="740">
        <v>3</v>
      </c>
      <c r="J13" s="760"/>
      <c r="K13" s="760">
        <v>8585003200050</v>
      </c>
      <c r="L13" s="1437">
        <v>1200</v>
      </c>
      <c r="M13" s="1965">
        <f t="shared" si="0"/>
        <v>0</v>
      </c>
    </row>
    <row r="14" spans="1:32" s="108" customFormat="1" ht="14.85" customHeight="1">
      <c r="A14" s="1461" t="s">
        <v>682</v>
      </c>
      <c r="B14" s="352" t="s">
        <v>588</v>
      </c>
      <c r="C14" s="268" t="s">
        <v>596</v>
      </c>
      <c r="D14" s="269"/>
      <c r="E14" s="269"/>
      <c r="F14" s="739"/>
      <c r="G14" s="723">
        <v>0.7</v>
      </c>
      <c r="H14" s="116">
        <v>0.95</v>
      </c>
      <c r="I14" s="740">
        <v>3</v>
      </c>
      <c r="J14" s="760"/>
      <c r="K14" s="760">
        <v>8585003200074</v>
      </c>
      <c r="L14" s="1437">
        <v>1200</v>
      </c>
      <c r="M14" s="1965">
        <f t="shared" si="0"/>
        <v>0</v>
      </c>
    </row>
    <row r="15" spans="1:32" s="108" customFormat="1" ht="14.85" customHeight="1">
      <c r="A15" s="1462" t="s">
        <v>683</v>
      </c>
      <c r="B15" s="742" t="s">
        <v>588</v>
      </c>
      <c r="C15" s="452" t="s">
        <v>597</v>
      </c>
      <c r="D15" s="318"/>
      <c r="E15" s="318"/>
      <c r="F15" s="743"/>
      <c r="G15" s="723">
        <v>0.7</v>
      </c>
      <c r="H15" s="116">
        <v>0.95</v>
      </c>
      <c r="I15" s="745">
        <v>3</v>
      </c>
      <c r="J15" s="1379"/>
      <c r="K15" s="1379">
        <v>8585003200637</v>
      </c>
      <c r="L15" s="1438">
        <v>1200</v>
      </c>
      <c r="M15" s="1966">
        <f t="shared" si="0"/>
        <v>0</v>
      </c>
    </row>
    <row r="16" spans="1:32" s="108" customFormat="1" ht="14.85" customHeight="1">
      <c r="A16" s="1461" t="s">
        <v>684</v>
      </c>
      <c r="B16" s="352" t="s">
        <v>588</v>
      </c>
      <c r="C16" s="268" t="s">
        <v>598</v>
      </c>
      <c r="D16" s="269"/>
      <c r="E16" s="270"/>
      <c r="F16" s="748"/>
      <c r="G16" s="212">
        <v>0.7</v>
      </c>
      <c r="H16" s="116">
        <v>0.95</v>
      </c>
      <c r="I16" s="740">
        <v>3</v>
      </c>
      <c r="J16" s="760"/>
      <c r="K16" s="760">
        <v>8585003200043</v>
      </c>
      <c r="L16" s="1437">
        <v>1200</v>
      </c>
      <c r="M16" s="1965">
        <f t="shared" si="0"/>
        <v>0</v>
      </c>
    </row>
    <row r="17" spans="1:32" s="107" customFormat="1" ht="14.85" customHeight="1">
      <c r="A17" s="1461" t="s">
        <v>687</v>
      </c>
      <c r="B17" s="95" t="s">
        <v>920</v>
      </c>
      <c r="C17" s="209" t="s">
        <v>594</v>
      </c>
      <c r="D17" s="210"/>
      <c r="E17" s="211"/>
      <c r="F17" s="211"/>
      <c r="G17" s="212">
        <v>0.7</v>
      </c>
      <c r="H17" s="224">
        <v>0.95</v>
      </c>
      <c r="I17" s="740">
        <v>3</v>
      </c>
      <c r="J17" s="215"/>
      <c r="K17" s="215">
        <v>8585003200081</v>
      </c>
      <c r="L17" s="1439">
        <v>1200</v>
      </c>
      <c r="M17" s="1741">
        <f t="shared" si="0"/>
        <v>0</v>
      </c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</row>
    <row r="18" spans="1:32" s="107" customFormat="1" ht="14.85" customHeight="1">
      <c r="A18" s="1461" t="s">
        <v>685</v>
      </c>
      <c r="B18" s="95" t="s">
        <v>920</v>
      </c>
      <c r="C18" s="209" t="s">
        <v>599</v>
      </c>
      <c r="D18" s="210"/>
      <c r="E18" s="211"/>
      <c r="F18" s="211"/>
      <c r="G18" s="723">
        <v>0.7</v>
      </c>
      <c r="H18" s="213">
        <v>0.95</v>
      </c>
      <c r="I18" s="740">
        <v>3</v>
      </c>
      <c r="J18" s="215"/>
      <c r="K18" s="215">
        <v>8585003201040</v>
      </c>
      <c r="L18" s="1439">
        <v>1200</v>
      </c>
      <c r="M18" s="1741">
        <f t="shared" si="0"/>
        <v>0</v>
      </c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</row>
    <row r="19" spans="1:32" s="713" customFormat="1" ht="14.85" customHeight="1">
      <c r="A19" s="1461" t="s">
        <v>686</v>
      </c>
      <c r="B19" s="95" t="s">
        <v>920</v>
      </c>
      <c r="C19" s="209" t="s">
        <v>598</v>
      </c>
      <c r="D19" s="210"/>
      <c r="E19" s="211"/>
      <c r="F19" s="211"/>
      <c r="G19" s="723">
        <v>0.7</v>
      </c>
      <c r="H19" s="224">
        <v>0.95</v>
      </c>
      <c r="I19" s="740">
        <v>3</v>
      </c>
      <c r="J19" s="215"/>
      <c r="K19" s="215">
        <v>8585003201057</v>
      </c>
      <c r="L19" s="1439">
        <v>1200</v>
      </c>
      <c r="M19" s="1741">
        <f t="shared" si="0"/>
        <v>0</v>
      </c>
    </row>
    <row r="20" spans="1:32" s="713" customFormat="1" ht="14.85" customHeight="1">
      <c r="A20" s="1461" t="s">
        <v>688</v>
      </c>
      <c r="B20" s="208" t="s">
        <v>600</v>
      </c>
      <c r="C20" s="209" t="s">
        <v>594</v>
      </c>
      <c r="D20" s="210"/>
      <c r="E20" s="226"/>
      <c r="F20" s="211"/>
      <c r="G20" s="723">
        <v>0.7</v>
      </c>
      <c r="H20" s="224">
        <v>0.95</v>
      </c>
      <c r="I20" s="740">
        <v>3</v>
      </c>
      <c r="J20" s="215"/>
      <c r="K20" s="215">
        <v>8585003200111</v>
      </c>
      <c r="L20" s="1439">
        <v>1200</v>
      </c>
      <c r="M20" s="1741">
        <f t="shared" si="0"/>
        <v>0</v>
      </c>
    </row>
    <row r="21" spans="1:32" s="713" customFormat="1" ht="14.85" customHeight="1">
      <c r="A21" s="1461" t="s">
        <v>689</v>
      </c>
      <c r="B21" s="208" t="s">
        <v>600</v>
      </c>
      <c r="C21" s="209" t="s">
        <v>595</v>
      </c>
      <c r="D21" s="210"/>
      <c r="E21" s="211"/>
      <c r="F21" s="211"/>
      <c r="G21" s="723">
        <v>0.7</v>
      </c>
      <c r="H21" s="213">
        <v>0.95</v>
      </c>
      <c r="I21" s="740">
        <v>3</v>
      </c>
      <c r="J21" s="215"/>
      <c r="K21" s="215">
        <v>8585003200128</v>
      </c>
      <c r="L21" s="1439">
        <v>1200</v>
      </c>
      <c r="M21" s="1741">
        <f t="shared" si="0"/>
        <v>0</v>
      </c>
    </row>
    <row r="22" spans="1:32" s="713" customFormat="1" ht="14.85" customHeight="1">
      <c r="A22" s="1462" t="s">
        <v>690</v>
      </c>
      <c r="B22" s="208" t="s">
        <v>600</v>
      </c>
      <c r="C22" s="721" t="s">
        <v>599</v>
      </c>
      <c r="D22" s="722"/>
      <c r="E22" s="226"/>
      <c r="F22" s="226"/>
      <c r="G22" s="723">
        <v>0.7</v>
      </c>
      <c r="H22" s="724">
        <v>0.95</v>
      </c>
      <c r="I22" s="740">
        <v>3</v>
      </c>
      <c r="J22" s="750"/>
      <c r="K22" s="750">
        <v>8585003200142</v>
      </c>
      <c r="L22" s="1440">
        <v>1200</v>
      </c>
      <c r="M22" s="1967">
        <f t="shared" si="0"/>
        <v>0</v>
      </c>
    </row>
    <row r="23" spans="1:32" s="713" customFormat="1" ht="14.85" customHeight="1">
      <c r="A23" s="1462" t="s">
        <v>691</v>
      </c>
      <c r="B23" s="208" t="s">
        <v>600</v>
      </c>
      <c r="C23" s="721" t="s">
        <v>596</v>
      </c>
      <c r="D23" s="722"/>
      <c r="E23" s="226"/>
      <c r="F23" s="226"/>
      <c r="G23" s="723">
        <v>0.7</v>
      </c>
      <c r="H23" s="724">
        <v>0.95</v>
      </c>
      <c r="I23" s="740">
        <v>3</v>
      </c>
      <c r="J23" s="750"/>
      <c r="K23" s="750">
        <v>8585003200159</v>
      </c>
      <c r="L23" s="1439">
        <v>1200</v>
      </c>
      <c r="M23" s="1967">
        <f t="shared" si="0"/>
        <v>0</v>
      </c>
    </row>
    <row r="24" spans="1:32" s="713" customFormat="1" ht="14.85" customHeight="1">
      <c r="A24" s="1462" t="s">
        <v>692</v>
      </c>
      <c r="B24" s="208" t="s">
        <v>600</v>
      </c>
      <c r="C24" s="721" t="s">
        <v>598</v>
      </c>
      <c r="D24" s="722"/>
      <c r="E24" s="226"/>
      <c r="F24" s="226"/>
      <c r="G24" s="723">
        <v>0.7</v>
      </c>
      <c r="H24" s="724">
        <v>0.95</v>
      </c>
      <c r="I24" s="740">
        <v>3</v>
      </c>
      <c r="J24" s="750"/>
      <c r="K24" s="750">
        <v>8585003200135</v>
      </c>
      <c r="L24" s="1440">
        <v>1200</v>
      </c>
      <c r="M24" s="1967">
        <f t="shared" si="0"/>
        <v>0</v>
      </c>
    </row>
    <row r="25" spans="1:32" s="713" customFormat="1" ht="14.85" customHeight="1">
      <c r="A25" s="1462" t="s">
        <v>693</v>
      </c>
      <c r="B25" s="208" t="s">
        <v>600</v>
      </c>
      <c r="C25" s="721" t="s">
        <v>601</v>
      </c>
      <c r="D25" s="722"/>
      <c r="E25" s="226"/>
      <c r="F25" s="226"/>
      <c r="G25" s="723">
        <v>0.7</v>
      </c>
      <c r="H25" s="724">
        <v>0.95</v>
      </c>
      <c r="I25" s="740">
        <v>3</v>
      </c>
      <c r="J25" s="750"/>
      <c r="K25" s="750">
        <v>8585003200913</v>
      </c>
      <c r="L25" s="1440">
        <v>1200</v>
      </c>
      <c r="M25" s="1967">
        <f t="shared" si="0"/>
        <v>0</v>
      </c>
    </row>
    <row r="26" spans="1:32" s="713" customFormat="1" ht="14.85" customHeight="1">
      <c r="A26" s="1462" t="s">
        <v>694</v>
      </c>
      <c r="B26" s="751" t="s">
        <v>602</v>
      </c>
      <c r="C26" s="721" t="s">
        <v>511</v>
      </c>
      <c r="D26" s="722"/>
      <c r="E26" s="226"/>
      <c r="F26" s="226"/>
      <c r="G26" s="723">
        <v>0.7</v>
      </c>
      <c r="H26" s="724">
        <v>0.95</v>
      </c>
      <c r="I26" s="740">
        <v>3</v>
      </c>
      <c r="J26" s="750"/>
      <c r="K26" s="750">
        <v>8585003200920</v>
      </c>
      <c r="L26" s="1440">
        <v>1200</v>
      </c>
      <c r="M26" s="1967">
        <f t="shared" si="0"/>
        <v>0</v>
      </c>
    </row>
    <row r="27" spans="1:32" s="713" customFormat="1" ht="14.85" customHeight="1">
      <c r="A27" s="1462" t="s">
        <v>695</v>
      </c>
      <c r="B27" s="751" t="s">
        <v>603</v>
      </c>
      <c r="C27" s="721" t="s">
        <v>511</v>
      </c>
      <c r="D27" s="722"/>
      <c r="E27" s="226"/>
      <c r="F27" s="226"/>
      <c r="G27" s="723">
        <v>0.7</v>
      </c>
      <c r="H27" s="724">
        <v>0.95</v>
      </c>
      <c r="I27" s="740">
        <v>3</v>
      </c>
      <c r="J27" s="750"/>
      <c r="K27" s="750">
        <v>8585003200180</v>
      </c>
      <c r="L27" s="1440">
        <v>1200</v>
      </c>
      <c r="M27" s="1967">
        <f t="shared" si="0"/>
        <v>0</v>
      </c>
    </row>
    <row r="28" spans="1:32" s="713" customFormat="1" ht="14.85" customHeight="1">
      <c r="A28" s="1462" t="s">
        <v>696</v>
      </c>
      <c r="B28" s="751" t="s">
        <v>603</v>
      </c>
      <c r="C28" s="721" t="s">
        <v>604</v>
      </c>
      <c r="D28" s="722"/>
      <c r="E28" s="226"/>
      <c r="F28" s="226"/>
      <c r="G28" s="723">
        <v>0.7</v>
      </c>
      <c r="H28" s="724">
        <v>0.95</v>
      </c>
      <c r="I28" s="740">
        <v>3</v>
      </c>
      <c r="J28" s="750"/>
      <c r="K28" s="750">
        <v>8585003200968</v>
      </c>
      <c r="L28" s="1440">
        <v>1200</v>
      </c>
      <c r="M28" s="1967">
        <f t="shared" si="0"/>
        <v>0</v>
      </c>
    </row>
    <row r="29" spans="1:32" s="713" customFormat="1" ht="14.85" customHeight="1">
      <c r="A29" s="1462" t="s">
        <v>697</v>
      </c>
      <c r="B29" s="751" t="s">
        <v>603</v>
      </c>
      <c r="C29" s="721" t="s">
        <v>605</v>
      </c>
      <c r="D29" s="722"/>
      <c r="E29" s="226"/>
      <c r="F29" s="226"/>
      <c r="G29" s="723">
        <v>0.7</v>
      </c>
      <c r="H29" s="724">
        <v>0.95</v>
      </c>
      <c r="I29" s="740">
        <v>3</v>
      </c>
      <c r="J29" s="750"/>
      <c r="K29" s="750">
        <v>8585003200296</v>
      </c>
      <c r="L29" s="1440">
        <v>1200</v>
      </c>
      <c r="M29" s="1967">
        <f t="shared" si="0"/>
        <v>0</v>
      </c>
    </row>
    <row r="30" spans="1:32" s="713" customFormat="1" ht="14.85" customHeight="1">
      <c r="A30" s="1462" t="s">
        <v>698</v>
      </c>
      <c r="B30" s="751" t="s">
        <v>603</v>
      </c>
      <c r="C30" s="721" t="s">
        <v>606</v>
      </c>
      <c r="D30" s="722"/>
      <c r="E30" s="226"/>
      <c r="F30" s="226"/>
      <c r="G30" s="723">
        <v>0.7</v>
      </c>
      <c r="H30" s="724">
        <v>0.95</v>
      </c>
      <c r="I30" s="740">
        <v>3</v>
      </c>
      <c r="J30" s="750"/>
      <c r="K30" s="750">
        <v>8585003200944</v>
      </c>
      <c r="L30" s="1440">
        <v>1200</v>
      </c>
      <c r="M30" s="1967">
        <f t="shared" si="0"/>
        <v>0</v>
      </c>
    </row>
    <row r="31" spans="1:32" s="713" customFormat="1" ht="14.85" customHeight="1">
      <c r="A31" s="1462" t="s">
        <v>699</v>
      </c>
      <c r="B31" s="751" t="s">
        <v>603</v>
      </c>
      <c r="C31" s="721" t="s">
        <v>607</v>
      </c>
      <c r="D31" s="722"/>
      <c r="E31" s="226"/>
      <c r="F31" s="226"/>
      <c r="G31" s="723">
        <v>0.7</v>
      </c>
      <c r="H31" s="724">
        <v>0.95</v>
      </c>
      <c r="I31" s="740">
        <v>3</v>
      </c>
      <c r="J31" s="750"/>
      <c r="K31" s="750">
        <v>8585003200937</v>
      </c>
      <c r="L31" s="1440">
        <v>1200</v>
      </c>
      <c r="M31" s="1967">
        <f t="shared" si="0"/>
        <v>0</v>
      </c>
    </row>
    <row r="32" spans="1:32" s="713" customFormat="1" ht="14.85" customHeight="1">
      <c r="A32" s="1462" t="s">
        <v>700</v>
      </c>
      <c r="B32" s="751" t="s">
        <v>603</v>
      </c>
      <c r="C32" s="721" t="s">
        <v>608</v>
      </c>
      <c r="D32" s="722"/>
      <c r="E32" s="226"/>
      <c r="F32" s="226"/>
      <c r="G32" s="723">
        <v>0.7</v>
      </c>
      <c r="H32" s="724">
        <v>0.95</v>
      </c>
      <c r="I32" s="740">
        <v>3</v>
      </c>
      <c r="J32" s="750"/>
      <c r="K32" s="750">
        <v>8585003200173</v>
      </c>
      <c r="L32" s="1440">
        <v>1200</v>
      </c>
      <c r="M32" s="1967">
        <f t="shared" si="0"/>
        <v>0</v>
      </c>
    </row>
    <row r="33" spans="1:32" s="713" customFormat="1" ht="14.85" customHeight="1">
      <c r="A33" s="1462" t="s">
        <v>701</v>
      </c>
      <c r="B33" s="751" t="s">
        <v>1072</v>
      </c>
      <c r="C33" s="721" t="s">
        <v>593</v>
      </c>
      <c r="D33" s="722"/>
      <c r="E33" s="226"/>
      <c r="F33" s="226"/>
      <c r="G33" s="723">
        <v>0.7</v>
      </c>
      <c r="H33" s="724">
        <v>0.95</v>
      </c>
      <c r="I33" s="740">
        <v>3</v>
      </c>
      <c r="J33" s="750"/>
      <c r="K33" s="750">
        <v>8585003200197</v>
      </c>
      <c r="L33" s="1440">
        <v>1200</v>
      </c>
      <c r="M33" s="1967">
        <f t="shared" si="0"/>
        <v>0</v>
      </c>
    </row>
    <row r="34" spans="1:32" s="713" customFormat="1" ht="14.85" customHeight="1">
      <c r="A34" s="1462" t="s">
        <v>874</v>
      </c>
      <c r="B34" s="751" t="s">
        <v>609</v>
      </c>
      <c r="C34" s="721" t="s">
        <v>593</v>
      </c>
      <c r="D34" s="722"/>
      <c r="E34" s="226"/>
      <c r="F34" s="226"/>
      <c r="G34" s="723">
        <v>0.7</v>
      </c>
      <c r="H34" s="724">
        <v>0.95</v>
      </c>
      <c r="I34" s="740">
        <v>3</v>
      </c>
      <c r="J34" s="750"/>
      <c r="K34" s="750">
        <v>8585003200234</v>
      </c>
      <c r="L34" s="1440">
        <v>1200</v>
      </c>
      <c r="M34" s="1967">
        <f t="shared" si="0"/>
        <v>0</v>
      </c>
    </row>
    <row r="35" spans="1:32" s="713" customFormat="1" ht="14.85" customHeight="1">
      <c r="A35" s="1462" t="s">
        <v>703</v>
      </c>
      <c r="B35" s="751" t="s">
        <v>609</v>
      </c>
      <c r="C35" s="721" t="s">
        <v>610</v>
      </c>
      <c r="D35" s="722"/>
      <c r="E35" s="226"/>
      <c r="F35" s="226"/>
      <c r="G35" s="723">
        <v>0.7</v>
      </c>
      <c r="H35" s="724">
        <v>0.95</v>
      </c>
      <c r="I35" s="740">
        <v>3</v>
      </c>
      <c r="J35" s="750"/>
      <c r="K35" s="750">
        <v>8585003200241</v>
      </c>
      <c r="L35" s="1440">
        <v>1200</v>
      </c>
      <c r="M35" s="1967">
        <f t="shared" si="0"/>
        <v>0</v>
      </c>
    </row>
    <row r="36" spans="1:32" s="713" customFormat="1" ht="14.85" customHeight="1">
      <c r="A36" s="1462" t="s">
        <v>704</v>
      </c>
      <c r="B36" s="751" t="s">
        <v>609</v>
      </c>
      <c r="C36" s="721" t="s">
        <v>611</v>
      </c>
      <c r="D36" s="722"/>
      <c r="E36" s="226"/>
      <c r="F36" s="226"/>
      <c r="G36" s="723">
        <v>0.7</v>
      </c>
      <c r="H36" s="724">
        <v>0.95</v>
      </c>
      <c r="I36" s="740">
        <v>3</v>
      </c>
      <c r="J36" s="750"/>
      <c r="K36" s="750">
        <v>8585003200265</v>
      </c>
      <c r="L36" s="1440">
        <v>1200</v>
      </c>
      <c r="M36" s="1967">
        <f t="shared" si="0"/>
        <v>0</v>
      </c>
    </row>
    <row r="37" spans="1:32" s="713" customFormat="1" ht="14.85" customHeight="1">
      <c r="A37" s="1461" t="s">
        <v>705</v>
      </c>
      <c r="B37" s="208" t="s">
        <v>609</v>
      </c>
      <c r="C37" s="209" t="s">
        <v>612</v>
      </c>
      <c r="D37" s="210"/>
      <c r="E37" s="211"/>
      <c r="F37" s="211"/>
      <c r="G37" s="212">
        <v>0.7</v>
      </c>
      <c r="H37" s="224">
        <v>0.95</v>
      </c>
      <c r="I37" s="740">
        <v>3</v>
      </c>
      <c r="J37" s="215"/>
      <c r="K37" s="215">
        <v>8585003200258</v>
      </c>
      <c r="L37" s="1439">
        <v>1200</v>
      </c>
      <c r="M37" s="1741">
        <f t="shared" si="0"/>
        <v>0</v>
      </c>
    </row>
    <row r="38" spans="1:32" s="713" customFormat="1" ht="14.85" customHeight="1">
      <c r="A38" s="1462" t="s">
        <v>706</v>
      </c>
      <c r="B38" s="751" t="s">
        <v>613</v>
      </c>
      <c r="C38" s="721" t="s">
        <v>593</v>
      </c>
      <c r="D38" s="722"/>
      <c r="E38" s="226"/>
      <c r="F38" s="226"/>
      <c r="G38" s="723">
        <v>0.7</v>
      </c>
      <c r="H38" s="724">
        <v>0.95</v>
      </c>
      <c r="I38" s="740">
        <v>3</v>
      </c>
      <c r="J38" s="750"/>
      <c r="K38" s="750">
        <v>8585003200302</v>
      </c>
      <c r="L38" s="1440">
        <v>1200</v>
      </c>
      <c r="M38" s="1967">
        <f t="shared" si="0"/>
        <v>0</v>
      </c>
    </row>
    <row r="39" spans="1:32" s="713" customFormat="1" ht="14.85" customHeight="1" thickBot="1">
      <c r="A39" s="1459" t="s">
        <v>702</v>
      </c>
      <c r="B39" s="229" t="s">
        <v>614</v>
      </c>
      <c r="C39" s="230" t="s">
        <v>593</v>
      </c>
      <c r="D39" s="231"/>
      <c r="E39" s="232"/>
      <c r="F39" s="232"/>
      <c r="G39" s="233">
        <v>0.7</v>
      </c>
      <c r="H39" s="234">
        <v>0.95</v>
      </c>
      <c r="I39" s="235">
        <v>3</v>
      </c>
      <c r="J39" s="236"/>
      <c r="K39" s="236">
        <v>8585003216037</v>
      </c>
      <c r="L39" s="1441">
        <v>1200</v>
      </c>
      <c r="M39" s="1743">
        <f t="shared" si="0"/>
        <v>0</v>
      </c>
    </row>
    <row r="40" spans="1:32" s="107" customFormat="1" ht="14.85" customHeight="1" thickBot="1">
      <c r="A40" s="1457"/>
      <c r="B40" s="714" t="s">
        <v>955</v>
      </c>
      <c r="C40" s="714"/>
      <c r="D40" s="714"/>
      <c r="E40" s="715"/>
      <c r="F40" s="715"/>
      <c r="G40" s="716"/>
      <c r="H40" s="717" t="s">
        <v>1129</v>
      </c>
      <c r="I40" s="718"/>
      <c r="J40" s="718"/>
      <c r="K40" s="718"/>
      <c r="L40" s="1436"/>
      <c r="M40" s="717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</row>
    <row r="41" spans="1:32" s="713" customFormat="1" ht="14.85" customHeight="1">
      <c r="A41" s="1458" t="s">
        <v>707</v>
      </c>
      <c r="B41" s="194" t="s">
        <v>619</v>
      </c>
      <c r="C41" s="195" t="s">
        <v>511</v>
      </c>
      <c r="D41" s="196"/>
      <c r="E41" s="197"/>
      <c r="F41" s="197"/>
      <c r="G41" s="198">
        <v>0.8</v>
      </c>
      <c r="H41" s="199">
        <v>0.95</v>
      </c>
      <c r="I41" s="200">
        <v>3</v>
      </c>
      <c r="J41" s="201"/>
      <c r="K41" s="201">
        <v>8585003200814</v>
      </c>
      <c r="L41" s="1442">
        <v>800</v>
      </c>
      <c r="M41" s="1740">
        <f t="shared" ref="M41:M49" si="1">J41*H41</f>
        <v>0</v>
      </c>
    </row>
    <row r="42" spans="1:32" s="713" customFormat="1" ht="14.85" customHeight="1">
      <c r="A42" s="1462" t="s">
        <v>708</v>
      </c>
      <c r="B42" s="751" t="s">
        <v>619</v>
      </c>
      <c r="C42" s="721" t="s">
        <v>615</v>
      </c>
      <c r="D42" s="722"/>
      <c r="E42" s="226"/>
      <c r="F42" s="226"/>
      <c r="G42" s="723">
        <v>0.8</v>
      </c>
      <c r="H42" s="724">
        <v>0.95</v>
      </c>
      <c r="I42" s="725">
        <v>3</v>
      </c>
      <c r="J42" s="750"/>
      <c r="K42" s="750">
        <v>8585003200838</v>
      </c>
      <c r="L42" s="1440">
        <v>800</v>
      </c>
      <c r="M42" s="1967">
        <f t="shared" si="1"/>
        <v>0</v>
      </c>
    </row>
    <row r="43" spans="1:32" s="713" customFormat="1" ht="14.85" customHeight="1">
      <c r="A43" s="1462" t="s">
        <v>709</v>
      </c>
      <c r="B43" s="751" t="s">
        <v>619</v>
      </c>
      <c r="C43" s="721" t="s">
        <v>616</v>
      </c>
      <c r="D43" s="722"/>
      <c r="E43" s="226"/>
      <c r="F43" s="226"/>
      <c r="G43" s="723">
        <v>0.8</v>
      </c>
      <c r="H43" s="724">
        <v>0.95</v>
      </c>
      <c r="I43" s="725">
        <v>3</v>
      </c>
      <c r="J43" s="750"/>
      <c r="K43" s="750">
        <v>8585003200821</v>
      </c>
      <c r="L43" s="1440">
        <v>800</v>
      </c>
      <c r="M43" s="1967">
        <f t="shared" si="1"/>
        <v>0</v>
      </c>
    </row>
    <row r="44" spans="1:32" s="713" customFormat="1" ht="14.85" customHeight="1">
      <c r="A44" s="1462" t="s">
        <v>710</v>
      </c>
      <c r="B44" s="751" t="s">
        <v>619</v>
      </c>
      <c r="C44" s="721" t="s">
        <v>607</v>
      </c>
      <c r="D44" s="722"/>
      <c r="E44" s="226"/>
      <c r="F44" s="226"/>
      <c r="G44" s="723">
        <v>0.8</v>
      </c>
      <c r="H44" s="724">
        <v>0.95</v>
      </c>
      <c r="I44" s="725">
        <v>3</v>
      </c>
      <c r="J44" s="750"/>
      <c r="K44" s="750">
        <v>8585003200845</v>
      </c>
      <c r="L44" s="1440">
        <v>800</v>
      </c>
      <c r="M44" s="1967">
        <f t="shared" si="1"/>
        <v>0</v>
      </c>
    </row>
    <row r="45" spans="1:32" s="713" customFormat="1" ht="14.85" customHeight="1">
      <c r="A45" s="1462" t="s">
        <v>875</v>
      </c>
      <c r="B45" s="751" t="s">
        <v>619</v>
      </c>
      <c r="C45" s="721" t="s">
        <v>605</v>
      </c>
      <c r="D45" s="722"/>
      <c r="E45" s="226"/>
      <c r="F45" s="226"/>
      <c r="G45" s="723">
        <v>0.8</v>
      </c>
      <c r="H45" s="724">
        <v>0.95</v>
      </c>
      <c r="I45" s="725">
        <v>3</v>
      </c>
      <c r="J45" s="750"/>
      <c r="K45" s="750">
        <v>8585003200852</v>
      </c>
      <c r="L45" s="1440">
        <v>800</v>
      </c>
      <c r="M45" s="1967">
        <f t="shared" si="1"/>
        <v>0</v>
      </c>
    </row>
    <row r="46" spans="1:32" s="713" customFormat="1" ht="14.85" customHeight="1">
      <c r="A46" s="1462" t="s">
        <v>711</v>
      </c>
      <c r="B46" s="751" t="s">
        <v>619</v>
      </c>
      <c r="C46" s="721" t="s">
        <v>608</v>
      </c>
      <c r="D46" s="722"/>
      <c r="E46" s="226"/>
      <c r="F46" s="226"/>
      <c r="G46" s="723">
        <v>0.8</v>
      </c>
      <c r="H46" s="724">
        <v>0.95</v>
      </c>
      <c r="I46" s="725">
        <v>3</v>
      </c>
      <c r="J46" s="750"/>
      <c r="K46" s="750">
        <v>8585003200869</v>
      </c>
      <c r="L46" s="1440">
        <v>800</v>
      </c>
      <c r="M46" s="1967">
        <f t="shared" si="1"/>
        <v>0</v>
      </c>
    </row>
    <row r="47" spans="1:32" s="713" customFormat="1" ht="14.85" customHeight="1">
      <c r="A47" s="1462" t="s">
        <v>712</v>
      </c>
      <c r="B47" s="751" t="s">
        <v>618</v>
      </c>
      <c r="C47" s="721" t="s">
        <v>511</v>
      </c>
      <c r="D47" s="722"/>
      <c r="E47" s="226"/>
      <c r="F47" s="226"/>
      <c r="G47" s="723">
        <v>0.8</v>
      </c>
      <c r="H47" s="724">
        <v>0.95</v>
      </c>
      <c r="I47" s="725">
        <v>3</v>
      </c>
      <c r="J47" s="750"/>
      <c r="K47" s="750">
        <v>8585003200876</v>
      </c>
      <c r="L47" s="1440">
        <v>800</v>
      </c>
      <c r="M47" s="1967">
        <f t="shared" si="1"/>
        <v>0</v>
      </c>
    </row>
    <row r="48" spans="1:32" s="713" customFormat="1" ht="14.85" customHeight="1">
      <c r="A48" s="1462" t="s">
        <v>713</v>
      </c>
      <c r="B48" s="751" t="s">
        <v>620</v>
      </c>
      <c r="C48" s="721" t="s">
        <v>511</v>
      </c>
      <c r="D48" s="722"/>
      <c r="E48" s="226"/>
      <c r="F48" s="226"/>
      <c r="G48" s="723">
        <v>0.8</v>
      </c>
      <c r="H48" s="724">
        <v>0.95</v>
      </c>
      <c r="I48" s="725">
        <v>3</v>
      </c>
      <c r="J48" s="750"/>
      <c r="K48" s="750">
        <v>8585003200883</v>
      </c>
      <c r="L48" s="1440">
        <v>800</v>
      </c>
      <c r="M48" s="1967">
        <f t="shared" si="1"/>
        <v>0</v>
      </c>
    </row>
    <row r="49" spans="1:32" s="713" customFormat="1" ht="14.85" customHeight="1" thickBot="1">
      <c r="A49" s="1459" t="s">
        <v>1082</v>
      </c>
      <c r="B49" s="726" t="s">
        <v>1080</v>
      </c>
      <c r="C49" s="2085" t="s">
        <v>1118</v>
      </c>
      <c r="D49" s="2086"/>
      <c r="E49" s="2086"/>
      <c r="F49" s="2087"/>
      <c r="G49" s="284" t="s">
        <v>1086</v>
      </c>
      <c r="H49" s="393">
        <v>2.63</v>
      </c>
      <c r="I49" s="394">
        <v>8</v>
      </c>
      <c r="J49" s="1358"/>
      <c r="K49" s="1594">
        <v>8585003201422</v>
      </c>
      <c r="L49" s="1441"/>
      <c r="M49" s="1777">
        <f t="shared" si="1"/>
        <v>0</v>
      </c>
    </row>
    <row r="50" spans="1:32" s="107" customFormat="1" ht="14.85" customHeight="1" thickBot="1">
      <c r="A50" s="1463"/>
      <c r="B50" s="709" t="s">
        <v>956</v>
      </c>
      <c r="C50" s="709"/>
      <c r="D50" s="709"/>
      <c r="E50" s="254"/>
      <c r="F50" s="254"/>
      <c r="G50" s="287"/>
      <c r="H50" s="710" t="s">
        <v>1129</v>
      </c>
      <c r="I50" s="711"/>
      <c r="J50" s="711"/>
      <c r="K50" s="711"/>
      <c r="L50" s="1443"/>
      <c r="M50" s="710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</row>
    <row r="51" spans="1:32" s="713" customFormat="1" ht="14.85" customHeight="1" thickBot="1">
      <c r="A51" s="1464" t="s">
        <v>714</v>
      </c>
      <c r="B51" s="253" t="s">
        <v>621</v>
      </c>
      <c r="C51" s="560" t="s">
        <v>511</v>
      </c>
      <c r="D51" s="561"/>
      <c r="E51" s="562"/>
      <c r="F51" s="562"/>
      <c r="G51" s="752">
        <v>0.8</v>
      </c>
      <c r="H51" s="753">
        <v>0.95</v>
      </c>
      <c r="I51" s="754">
        <v>3</v>
      </c>
      <c r="J51" s="1380"/>
      <c r="K51" s="1380">
        <v>8585003200371</v>
      </c>
      <c r="L51" s="1444">
        <v>500</v>
      </c>
      <c r="M51" s="1968">
        <f>J51*H51</f>
        <v>0</v>
      </c>
    </row>
    <row r="52" spans="1:32" s="107" customFormat="1" ht="14.85" customHeight="1" thickBot="1">
      <c r="A52" s="1457"/>
      <c r="B52" s="714" t="s">
        <v>957</v>
      </c>
      <c r="C52" s="714"/>
      <c r="D52" s="714"/>
      <c r="E52" s="715"/>
      <c r="F52" s="715"/>
      <c r="G52" s="716"/>
      <c r="H52" s="717" t="s">
        <v>1129</v>
      </c>
      <c r="I52" s="718"/>
      <c r="J52" s="718"/>
      <c r="K52" s="718"/>
      <c r="L52" s="1436"/>
      <c r="M52" s="717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</row>
    <row r="53" spans="1:32" s="713" customFormat="1" ht="14.85" customHeight="1" thickBot="1">
      <c r="A53" s="1460" t="s">
        <v>715</v>
      </c>
      <c r="B53" s="296" t="s">
        <v>622</v>
      </c>
      <c r="C53" s="252" t="s">
        <v>511</v>
      </c>
      <c r="D53" s="253"/>
      <c r="E53" s="254"/>
      <c r="F53" s="254"/>
      <c r="G53" s="155">
        <v>0.7</v>
      </c>
      <c r="H53" s="288">
        <v>0.95</v>
      </c>
      <c r="I53" s="289">
        <v>3</v>
      </c>
      <c r="J53" s="289"/>
      <c r="K53" s="289">
        <v>8585003201101</v>
      </c>
      <c r="L53" s="1445">
        <v>1200</v>
      </c>
      <c r="M53" s="288">
        <f>J53*H53</f>
        <v>0</v>
      </c>
    </row>
    <row r="54" spans="1:32" s="107" customFormat="1" ht="14.85" customHeight="1" thickBot="1">
      <c r="A54" s="1457"/>
      <c r="B54" s="714" t="s">
        <v>958</v>
      </c>
      <c r="C54" s="714"/>
      <c r="D54" s="714"/>
      <c r="E54" s="715"/>
      <c r="F54" s="715"/>
      <c r="G54" s="716"/>
      <c r="H54" s="717" t="s">
        <v>1129</v>
      </c>
      <c r="I54" s="718"/>
      <c r="J54" s="718"/>
      <c r="K54" s="718"/>
      <c r="L54" s="1436"/>
      <c r="M54" s="717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</row>
    <row r="55" spans="1:32" s="713" customFormat="1" ht="14.85" customHeight="1" thickBot="1">
      <c r="A55" s="1460" t="s">
        <v>716</v>
      </c>
      <c r="B55" s="296" t="s">
        <v>623</v>
      </c>
      <c r="C55" s="252" t="s">
        <v>511</v>
      </c>
      <c r="D55" s="253"/>
      <c r="E55" s="254"/>
      <c r="F55" s="254"/>
      <c r="G55" s="155">
        <v>0.1</v>
      </c>
      <c r="H55" s="288">
        <v>0.95</v>
      </c>
      <c r="I55" s="289">
        <v>3</v>
      </c>
      <c r="J55" s="289"/>
      <c r="K55" s="289">
        <v>8585003200388</v>
      </c>
      <c r="L55" s="1445">
        <v>2000</v>
      </c>
      <c r="M55" s="288">
        <f>J55*H55</f>
        <v>0</v>
      </c>
    </row>
    <row r="56" spans="1:32" s="107" customFormat="1" ht="14.85" customHeight="1" thickBot="1">
      <c r="A56" s="1457"/>
      <c r="B56" s="714" t="s">
        <v>959</v>
      </c>
      <c r="C56" s="714"/>
      <c r="D56" s="714"/>
      <c r="E56" s="715"/>
      <c r="F56" s="715"/>
      <c r="G56" s="716"/>
      <c r="H56" s="717" t="s">
        <v>1129</v>
      </c>
      <c r="I56" s="718"/>
      <c r="J56" s="718"/>
      <c r="K56" s="718"/>
      <c r="L56" s="1436"/>
      <c r="M56" s="717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</row>
    <row r="57" spans="1:32" s="713" customFormat="1" ht="14.85" customHeight="1" thickBot="1">
      <c r="A57" s="1460" t="s">
        <v>717</v>
      </c>
      <c r="B57" s="296" t="s">
        <v>624</v>
      </c>
      <c r="C57" s="252" t="s">
        <v>593</v>
      </c>
      <c r="D57" s="253"/>
      <c r="E57" s="254"/>
      <c r="F57" s="254"/>
      <c r="G57" s="155">
        <v>1</v>
      </c>
      <c r="H57" s="288">
        <v>0.95</v>
      </c>
      <c r="I57" s="289">
        <v>3</v>
      </c>
      <c r="J57" s="289"/>
      <c r="K57" s="289">
        <v>8585003200364</v>
      </c>
      <c r="L57" s="1445">
        <v>800</v>
      </c>
      <c r="M57" s="288">
        <f>J57*H57</f>
        <v>0</v>
      </c>
    </row>
    <row r="58" spans="1:32" s="107" customFormat="1" ht="14.85" customHeight="1" thickBot="1">
      <c r="A58" s="1457"/>
      <c r="B58" s="714" t="s">
        <v>960</v>
      </c>
      <c r="C58" s="714"/>
      <c r="D58" s="714"/>
      <c r="E58" s="715"/>
      <c r="F58" s="715"/>
      <c r="G58" s="716"/>
      <c r="H58" s="717" t="s">
        <v>1129</v>
      </c>
      <c r="I58" s="718"/>
      <c r="J58" s="718"/>
      <c r="K58" s="718"/>
      <c r="L58" s="1436"/>
      <c r="M58" s="717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</row>
    <row r="59" spans="1:32" s="713" customFormat="1" ht="14.85" customHeight="1" thickBot="1">
      <c r="A59" s="1460" t="s">
        <v>718</v>
      </c>
      <c r="B59" s="296" t="s">
        <v>625</v>
      </c>
      <c r="C59" s="252" t="s">
        <v>511</v>
      </c>
      <c r="D59" s="253"/>
      <c r="E59" s="254"/>
      <c r="F59" s="254"/>
      <c r="G59" s="155">
        <v>2.8</v>
      </c>
      <c r="H59" s="288">
        <v>0.95</v>
      </c>
      <c r="I59" s="289">
        <v>3</v>
      </c>
      <c r="J59" s="289"/>
      <c r="K59" s="289">
        <v>8585003201118</v>
      </c>
      <c r="L59" s="1445">
        <v>600</v>
      </c>
      <c r="M59" s="288">
        <f>J59*H59</f>
        <v>0</v>
      </c>
    </row>
    <row r="60" spans="1:32" s="93" customFormat="1" ht="14.85" customHeight="1" thickBot="1">
      <c r="A60" s="1457"/>
      <c r="B60" s="677" t="s">
        <v>961</v>
      </c>
      <c r="C60" s="153"/>
      <c r="D60" s="678"/>
      <c r="E60" s="728"/>
      <c r="F60" s="729"/>
      <c r="G60" s="503"/>
      <c r="H60" s="730" t="s">
        <v>1129</v>
      </c>
      <c r="I60" s="731"/>
      <c r="J60" s="731"/>
      <c r="K60" s="731"/>
      <c r="L60" s="1433"/>
      <c r="M60" s="730"/>
    </row>
    <row r="61" spans="1:32" s="93" customFormat="1" ht="14.85" customHeight="1">
      <c r="A61" s="1458" t="s">
        <v>719</v>
      </c>
      <c r="B61" s="732" t="s">
        <v>626</v>
      </c>
      <c r="C61" s="2082" t="s">
        <v>593</v>
      </c>
      <c r="D61" s="2083"/>
      <c r="E61" s="2083"/>
      <c r="F61" s="2084"/>
      <c r="G61" s="541">
        <v>2.1</v>
      </c>
      <c r="H61" s="306">
        <v>0.95</v>
      </c>
      <c r="I61" s="168">
        <v>3</v>
      </c>
      <c r="J61" s="168"/>
      <c r="K61" s="168">
        <v>8585003201125</v>
      </c>
      <c r="L61" s="1434">
        <v>400</v>
      </c>
      <c r="M61" s="1732">
        <f>J61*H61</f>
        <v>0</v>
      </c>
    </row>
    <row r="62" spans="1:32" s="93" customFormat="1" ht="14.85" customHeight="1" thickBot="1">
      <c r="A62" s="1459" t="s">
        <v>720</v>
      </c>
      <c r="B62" s="733" t="s">
        <v>626</v>
      </c>
      <c r="C62" s="2079" t="s">
        <v>627</v>
      </c>
      <c r="D62" s="2080"/>
      <c r="E62" s="2080"/>
      <c r="F62" s="2081"/>
      <c r="G62" s="147">
        <v>2.1</v>
      </c>
      <c r="H62" s="340">
        <v>0.95</v>
      </c>
      <c r="I62" s="734">
        <v>3</v>
      </c>
      <c r="J62" s="734"/>
      <c r="K62" s="734">
        <v>8585003200722</v>
      </c>
      <c r="L62" s="1435">
        <v>400</v>
      </c>
      <c r="M62" s="1963">
        <f>J62*H62</f>
        <v>0</v>
      </c>
    </row>
    <row r="63" spans="1:32" s="107" customFormat="1" ht="14.85" customHeight="1" thickBot="1">
      <c r="A63" s="1457"/>
      <c r="B63" s="714" t="s">
        <v>962</v>
      </c>
      <c r="C63" s="714"/>
      <c r="D63" s="714"/>
      <c r="E63" s="715"/>
      <c r="F63" s="715"/>
      <c r="G63" s="716"/>
      <c r="H63" s="717" t="s">
        <v>1129</v>
      </c>
      <c r="I63" s="718"/>
      <c r="J63" s="718"/>
      <c r="K63" s="718"/>
      <c r="L63" s="1436"/>
      <c r="M63" s="717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</row>
    <row r="64" spans="1:32" s="713" customFormat="1" ht="14.85" customHeight="1" thickBot="1">
      <c r="A64" s="1460" t="s">
        <v>721</v>
      </c>
      <c r="B64" s="296" t="s">
        <v>626</v>
      </c>
      <c r="C64" s="252" t="s">
        <v>628</v>
      </c>
      <c r="D64" s="253"/>
      <c r="E64" s="254"/>
      <c r="F64" s="254"/>
      <c r="G64" s="155">
        <v>0.9</v>
      </c>
      <c r="H64" s="288">
        <v>1.18</v>
      </c>
      <c r="I64" s="289">
        <v>4</v>
      </c>
      <c r="J64" s="289"/>
      <c r="K64" s="289">
        <v>8585003201262</v>
      </c>
      <c r="L64" s="1445">
        <v>800</v>
      </c>
      <c r="M64" s="288">
        <f>J64*H64</f>
        <v>0</v>
      </c>
    </row>
    <row r="65" spans="1:32" s="107" customFormat="1" ht="14.85" customHeight="1" thickBot="1">
      <c r="A65" s="1457"/>
      <c r="B65" s="714" t="s">
        <v>963</v>
      </c>
      <c r="C65" s="714"/>
      <c r="D65" s="714"/>
      <c r="E65" s="715"/>
      <c r="F65" s="715"/>
      <c r="G65" s="716"/>
      <c r="H65" s="717" t="s">
        <v>1129</v>
      </c>
      <c r="I65" s="718"/>
      <c r="J65" s="718"/>
      <c r="K65" s="718"/>
      <c r="L65" s="1436"/>
      <c r="M65" s="717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</row>
    <row r="66" spans="1:32" s="713" customFormat="1" ht="14.85" customHeight="1" thickBot="1">
      <c r="A66" s="1460" t="s">
        <v>722</v>
      </c>
      <c r="B66" s="296" t="s">
        <v>629</v>
      </c>
      <c r="C66" s="252" t="s">
        <v>511</v>
      </c>
      <c r="D66" s="253"/>
      <c r="E66" s="254"/>
      <c r="F66" s="254"/>
      <c r="G66" s="155">
        <v>0.5</v>
      </c>
      <c r="H66" s="288">
        <v>0.95</v>
      </c>
      <c r="I66" s="289">
        <v>3</v>
      </c>
      <c r="J66" s="289"/>
      <c r="K66" s="289">
        <v>8585003200333</v>
      </c>
      <c r="L66" s="1445">
        <v>1400</v>
      </c>
      <c r="M66" s="288">
        <f>J66*H66</f>
        <v>0</v>
      </c>
    </row>
    <row r="67" spans="1:32" s="107" customFormat="1" ht="14.85" customHeight="1" thickBot="1">
      <c r="A67" s="1457"/>
      <c r="B67" s="714" t="s">
        <v>964</v>
      </c>
      <c r="C67" s="714"/>
      <c r="D67" s="714"/>
      <c r="E67" s="715"/>
      <c r="F67" s="715"/>
      <c r="G67" s="716"/>
      <c r="H67" s="717" t="s">
        <v>1129</v>
      </c>
      <c r="I67" s="718"/>
      <c r="J67" s="718"/>
      <c r="K67" s="718"/>
      <c r="L67" s="1436"/>
      <c r="M67" s="717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</row>
    <row r="68" spans="1:32" s="713" customFormat="1" ht="14.85" customHeight="1" thickBot="1">
      <c r="A68" s="1460" t="s">
        <v>723</v>
      </c>
      <c r="B68" s="296" t="s">
        <v>1073</v>
      </c>
      <c r="C68" s="252" t="s">
        <v>630</v>
      </c>
      <c r="D68" s="253"/>
      <c r="E68" s="254"/>
      <c r="F68" s="254"/>
      <c r="G68" s="155">
        <v>0.5</v>
      </c>
      <c r="H68" s="288">
        <v>0.95</v>
      </c>
      <c r="I68" s="289">
        <v>3</v>
      </c>
      <c r="J68" s="289"/>
      <c r="K68" s="289">
        <v>8585003200975</v>
      </c>
      <c r="L68" s="1445">
        <v>1200</v>
      </c>
      <c r="M68" s="288">
        <f>J68*H68</f>
        <v>0</v>
      </c>
    </row>
    <row r="69" spans="1:32" s="107" customFormat="1" ht="14.85" customHeight="1" thickBot="1">
      <c r="A69" s="1457"/>
      <c r="B69" s="714" t="s">
        <v>965</v>
      </c>
      <c r="C69" s="714"/>
      <c r="D69" s="714"/>
      <c r="E69" s="715"/>
      <c r="F69" s="715"/>
      <c r="G69" s="716"/>
      <c r="H69" s="717" t="s">
        <v>1129</v>
      </c>
      <c r="I69" s="718"/>
      <c r="J69" s="718"/>
      <c r="K69" s="718"/>
      <c r="L69" s="1436"/>
      <c r="M69" s="717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</row>
    <row r="70" spans="1:32" s="713" customFormat="1" ht="14.85" customHeight="1" thickBot="1">
      <c r="A70" s="1460" t="s">
        <v>725</v>
      </c>
      <c r="B70" s="296" t="s">
        <v>632</v>
      </c>
      <c r="C70" s="252" t="s">
        <v>850</v>
      </c>
      <c r="D70" s="253"/>
      <c r="E70" s="254"/>
      <c r="F70" s="254"/>
      <c r="G70" s="155">
        <v>0.6</v>
      </c>
      <c r="H70" s="288">
        <v>0.95</v>
      </c>
      <c r="I70" s="289">
        <v>3</v>
      </c>
      <c r="J70" s="289"/>
      <c r="K70" s="289">
        <v>8585003200401</v>
      </c>
      <c r="L70" s="1445">
        <v>1800</v>
      </c>
      <c r="M70" s="288">
        <f>J70*H70</f>
        <v>0</v>
      </c>
    </row>
    <row r="71" spans="1:32" s="107" customFormat="1" ht="14.85" customHeight="1" thickBot="1">
      <c r="A71" s="1457"/>
      <c r="B71" s="714" t="s">
        <v>966</v>
      </c>
      <c r="C71" s="714"/>
      <c r="D71" s="714"/>
      <c r="E71" s="715"/>
      <c r="F71" s="715"/>
      <c r="G71" s="716"/>
      <c r="H71" s="717" t="s">
        <v>1129</v>
      </c>
      <c r="I71" s="718"/>
      <c r="J71" s="718"/>
      <c r="K71" s="718"/>
      <c r="L71" s="1436"/>
      <c r="M71" s="717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</row>
    <row r="72" spans="1:32" s="713" customFormat="1" ht="14.85" customHeight="1" thickBot="1">
      <c r="A72" s="1460" t="s">
        <v>726</v>
      </c>
      <c r="B72" s="296" t="s">
        <v>633</v>
      </c>
      <c r="C72" s="252" t="s">
        <v>511</v>
      </c>
      <c r="D72" s="253"/>
      <c r="E72" s="254"/>
      <c r="F72" s="255"/>
      <c r="G72" s="155">
        <v>0.4</v>
      </c>
      <c r="H72" s="288">
        <v>0.95</v>
      </c>
      <c r="I72" s="289">
        <v>3</v>
      </c>
      <c r="J72" s="289"/>
      <c r="K72" s="289">
        <v>8585003200562</v>
      </c>
      <c r="L72" s="1445">
        <v>400</v>
      </c>
      <c r="M72" s="288">
        <f>J72*H72</f>
        <v>0</v>
      </c>
    </row>
    <row r="73" spans="1:32" s="93" customFormat="1" ht="14.85" customHeight="1" thickBot="1">
      <c r="A73" s="1463"/>
      <c r="B73" s="841" t="s">
        <v>967</v>
      </c>
      <c r="C73" s="153"/>
      <c r="D73" s="153"/>
      <c r="E73" s="1456"/>
      <c r="F73" s="588"/>
      <c r="G73" s="503"/>
      <c r="H73" s="730" t="s">
        <v>1129</v>
      </c>
      <c r="I73" s="731"/>
      <c r="J73" s="731"/>
      <c r="K73" s="731"/>
      <c r="L73" s="1433"/>
      <c r="M73" s="730"/>
    </row>
    <row r="74" spans="1:32" s="93" customFormat="1" ht="14.85" customHeight="1">
      <c r="A74" s="1458" t="s">
        <v>727</v>
      </c>
      <c r="B74" s="732" t="s">
        <v>634</v>
      </c>
      <c r="C74" s="2082" t="s">
        <v>635</v>
      </c>
      <c r="D74" s="2083"/>
      <c r="E74" s="2083"/>
      <c r="F74" s="2084"/>
      <c r="G74" s="541">
        <v>0.18</v>
      </c>
      <c r="H74" s="306">
        <v>0.95</v>
      </c>
      <c r="I74" s="168">
        <v>3</v>
      </c>
      <c r="J74" s="168"/>
      <c r="K74" s="168">
        <v>8585003201132</v>
      </c>
      <c r="L74" s="1434">
        <v>1600</v>
      </c>
      <c r="M74" s="1732">
        <f>J74*H74</f>
        <v>0</v>
      </c>
    </row>
    <row r="75" spans="1:32" s="93" customFormat="1" ht="14.85" customHeight="1" thickBot="1">
      <c r="A75" s="1462" t="s">
        <v>728</v>
      </c>
      <c r="B75" s="742" t="s">
        <v>634</v>
      </c>
      <c r="C75" s="2100" t="s">
        <v>627</v>
      </c>
      <c r="D75" s="2101"/>
      <c r="E75" s="2101"/>
      <c r="F75" s="2102"/>
      <c r="G75" s="746">
        <v>0.09</v>
      </c>
      <c r="H75" s="504">
        <v>0.95</v>
      </c>
      <c r="I75" s="745">
        <v>3</v>
      </c>
      <c r="J75" s="745"/>
      <c r="K75" s="745">
        <v>8585003201279</v>
      </c>
      <c r="L75" s="1438">
        <v>3000</v>
      </c>
      <c r="M75" s="1969">
        <f>J75*H75</f>
        <v>0</v>
      </c>
    </row>
    <row r="76" spans="1:32" s="107" customFormat="1" ht="14.85" customHeight="1" thickBot="1">
      <c r="A76" s="1463"/>
      <c r="B76" s="709" t="s">
        <v>968</v>
      </c>
      <c r="C76" s="709"/>
      <c r="D76" s="709"/>
      <c r="E76" s="254"/>
      <c r="F76" s="254"/>
      <c r="G76" s="287"/>
      <c r="H76" s="710" t="s">
        <v>1129</v>
      </c>
      <c r="I76" s="711"/>
      <c r="J76" s="711"/>
      <c r="K76" s="711"/>
      <c r="L76" s="1443"/>
      <c r="M76" s="710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</row>
    <row r="77" spans="1:32" s="713" customFormat="1" ht="14.85" customHeight="1" thickBot="1">
      <c r="A77" s="1464" t="s">
        <v>733</v>
      </c>
      <c r="B77" s="559" t="s">
        <v>640</v>
      </c>
      <c r="C77" s="560" t="s">
        <v>593</v>
      </c>
      <c r="D77" s="561"/>
      <c r="E77" s="562"/>
      <c r="F77" s="562"/>
      <c r="G77" s="181">
        <v>1.8</v>
      </c>
      <c r="H77" s="399">
        <v>0.95</v>
      </c>
      <c r="I77" s="277">
        <v>3</v>
      </c>
      <c r="J77" s="277"/>
      <c r="K77" s="183">
        <v>8585003200029</v>
      </c>
      <c r="L77" s="1447">
        <v>400</v>
      </c>
      <c r="M77" s="399">
        <f>J77*H77</f>
        <v>0</v>
      </c>
    </row>
    <row r="78" spans="1:32" s="107" customFormat="1" ht="14.85" customHeight="1" thickBot="1">
      <c r="A78" s="1457"/>
      <c r="B78" s="714" t="s">
        <v>969</v>
      </c>
      <c r="C78" s="714"/>
      <c r="D78" s="714"/>
      <c r="E78" s="715"/>
      <c r="F78" s="715"/>
      <c r="G78" s="716"/>
      <c r="H78" s="717" t="s">
        <v>1129</v>
      </c>
      <c r="I78" s="718"/>
      <c r="J78" s="718"/>
      <c r="K78" s="718"/>
      <c r="L78" s="1436"/>
      <c r="M78" s="717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</row>
    <row r="79" spans="1:32" s="713" customFormat="1" ht="14.85" customHeight="1" thickBot="1">
      <c r="A79" s="1460" t="s">
        <v>734</v>
      </c>
      <c r="B79" s="296" t="s">
        <v>1025</v>
      </c>
      <c r="C79" s="252" t="s">
        <v>511</v>
      </c>
      <c r="D79" s="253"/>
      <c r="E79" s="254"/>
      <c r="F79" s="254"/>
      <c r="G79" s="155">
        <v>0.9</v>
      </c>
      <c r="H79" s="288">
        <v>0.95</v>
      </c>
      <c r="I79" s="289">
        <v>3</v>
      </c>
      <c r="J79" s="289"/>
      <c r="K79" s="289">
        <v>8585003200319</v>
      </c>
      <c r="L79" s="1445">
        <v>1200</v>
      </c>
      <c r="M79" s="288">
        <f>J79*H79</f>
        <v>0</v>
      </c>
    </row>
    <row r="80" spans="1:32" s="93" customFormat="1" ht="14.85" customHeight="1" thickBot="1">
      <c r="A80" s="1457"/>
      <c r="B80" s="93" t="s">
        <v>1095</v>
      </c>
      <c r="C80" s="153"/>
      <c r="D80" s="678"/>
      <c r="E80" s="728"/>
      <c r="F80" s="729"/>
      <c r="G80" s="503"/>
      <c r="H80" s="730" t="s">
        <v>1129</v>
      </c>
      <c r="I80" s="731"/>
      <c r="J80" s="731"/>
      <c r="K80" s="731"/>
      <c r="L80" s="1433"/>
      <c r="M80" s="730"/>
    </row>
    <row r="81" spans="1:32" s="93" customFormat="1" ht="14.85" customHeight="1">
      <c r="A81" s="1458" t="s">
        <v>735</v>
      </c>
      <c r="B81" s="167" t="s">
        <v>641</v>
      </c>
      <c r="C81" s="592" t="s">
        <v>642</v>
      </c>
      <c r="D81" s="755"/>
      <c r="E81" s="755"/>
      <c r="F81" s="756"/>
      <c r="G81" s="541">
        <v>0.3</v>
      </c>
      <c r="H81" s="306">
        <v>0.95</v>
      </c>
      <c r="I81" s="168">
        <v>3</v>
      </c>
      <c r="J81" s="168"/>
      <c r="K81" s="168">
        <v>8585003201149</v>
      </c>
      <c r="L81" s="1434">
        <v>1200</v>
      </c>
      <c r="M81" s="1732">
        <f>J81*H81</f>
        <v>0</v>
      </c>
    </row>
    <row r="82" spans="1:32" s="93" customFormat="1" ht="14.85" customHeight="1" thickBot="1">
      <c r="A82" s="1459" t="s">
        <v>736</v>
      </c>
      <c r="B82" s="733" t="s">
        <v>641</v>
      </c>
      <c r="C82" s="2079" t="s">
        <v>643</v>
      </c>
      <c r="D82" s="2080"/>
      <c r="E82" s="2080"/>
      <c r="F82" s="2081"/>
      <c r="G82" s="147">
        <v>0.3</v>
      </c>
      <c r="H82" s="340">
        <v>0.95</v>
      </c>
      <c r="I82" s="734">
        <v>3</v>
      </c>
      <c r="J82" s="734"/>
      <c r="K82" s="734">
        <v>858500321156</v>
      </c>
      <c r="L82" s="1435">
        <v>1200</v>
      </c>
      <c r="M82" s="1963">
        <f>J82*H82</f>
        <v>0</v>
      </c>
    </row>
    <row r="83" spans="1:32" s="93" customFormat="1" ht="14.85" customHeight="1" thickBot="1">
      <c r="A83" s="1457"/>
      <c r="B83" s="677" t="s">
        <v>970</v>
      </c>
      <c r="C83" s="179"/>
      <c r="D83" s="678"/>
      <c r="E83" s="728"/>
      <c r="F83" s="729"/>
      <c r="G83" s="503"/>
      <c r="H83" s="730" t="s">
        <v>1129</v>
      </c>
      <c r="I83" s="731"/>
      <c r="J83" s="731"/>
      <c r="K83" s="731"/>
      <c r="L83" s="1433"/>
      <c r="M83" s="730"/>
    </row>
    <row r="84" spans="1:32" s="93" customFormat="1" ht="14.85" customHeight="1">
      <c r="A84" s="1458" t="s">
        <v>737</v>
      </c>
      <c r="B84" s="167" t="s">
        <v>644</v>
      </c>
      <c r="C84" s="2082" t="s">
        <v>593</v>
      </c>
      <c r="D84" s="2083"/>
      <c r="E84" s="2083"/>
      <c r="F84" s="2084"/>
      <c r="G84" s="541">
        <v>0.6</v>
      </c>
      <c r="H84" s="306">
        <v>0.95</v>
      </c>
      <c r="I84" s="168">
        <v>3</v>
      </c>
      <c r="J84" s="168"/>
      <c r="K84" s="168">
        <v>8585003201163</v>
      </c>
      <c r="L84" s="1434">
        <v>1000</v>
      </c>
      <c r="M84" s="1732">
        <f>J84*H84</f>
        <v>0</v>
      </c>
    </row>
    <row r="85" spans="1:32" s="93" customFormat="1" ht="14.85" customHeight="1" thickBot="1">
      <c r="A85" s="1459" t="s">
        <v>738</v>
      </c>
      <c r="B85" s="733" t="s">
        <v>644</v>
      </c>
      <c r="C85" s="2079" t="s">
        <v>594</v>
      </c>
      <c r="D85" s="2080"/>
      <c r="E85" s="2080"/>
      <c r="F85" s="2081"/>
      <c r="G85" s="147">
        <v>0.6</v>
      </c>
      <c r="H85" s="340">
        <v>0.95</v>
      </c>
      <c r="I85" s="734">
        <v>3</v>
      </c>
      <c r="J85" s="734"/>
      <c r="K85" s="734">
        <v>8585003200012</v>
      </c>
      <c r="L85" s="1435">
        <v>1000</v>
      </c>
      <c r="M85" s="1963">
        <f>J85*H85</f>
        <v>0</v>
      </c>
    </row>
    <row r="86" spans="1:32" s="107" customFormat="1" ht="14.85" customHeight="1" thickBot="1">
      <c r="A86" s="1457"/>
      <c r="B86" s="714" t="s">
        <v>971</v>
      </c>
      <c r="C86" s="714"/>
      <c r="D86" s="714"/>
      <c r="E86" s="715"/>
      <c r="F86" s="715"/>
      <c r="G86" s="716"/>
      <c r="H86" s="717" t="s">
        <v>1129</v>
      </c>
      <c r="I86" s="718"/>
      <c r="J86" s="718"/>
      <c r="K86" s="718"/>
      <c r="L86" s="1436"/>
      <c r="M86" s="717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</row>
    <row r="87" spans="1:32" s="713" customFormat="1" ht="14.85" customHeight="1" thickBot="1">
      <c r="A87" s="1460" t="s">
        <v>739</v>
      </c>
      <c r="B87" s="296" t="s">
        <v>645</v>
      </c>
      <c r="C87" s="252" t="s">
        <v>511</v>
      </c>
      <c r="D87" s="253"/>
      <c r="E87" s="254"/>
      <c r="F87" s="254"/>
      <c r="G87" s="155">
        <v>0.1</v>
      </c>
      <c r="H87" s="288">
        <v>0.95</v>
      </c>
      <c r="I87" s="289">
        <v>3</v>
      </c>
      <c r="J87" s="289"/>
      <c r="K87" s="289">
        <v>8585003201286</v>
      </c>
      <c r="L87" s="1445">
        <v>3000</v>
      </c>
      <c r="M87" s="288">
        <f>J87*H87</f>
        <v>0</v>
      </c>
    </row>
    <row r="88" spans="1:32" s="107" customFormat="1" ht="14.85" customHeight="1" thickBot="1">
      <c r="A88" s="1457"/>
      <c r="B88" s="714" t="s">
        <v>972</v>
      </c>
      <c r="C88" s="714"/>
      <c r="D88" s="714"/>
      <c r="E88" s="715"/>
      <c r="F88" s="715"/>
      <c r="G88" s="716"/>
      <c r="H88" s="717" t="s">
        <v>1129</v>
      </c>
      <c r="I88" s="718"/>
      <c r="J88" s="718"/>
      <c r="K88" s="718"/>
      <c r="L88" s="1436"/>
      <c r="M88" s="717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</row>
    <row r="89" spans="1:32" s="713" customFormat="1" ht="14.85" customHeight="1">
      <c r="A89" s="1458" t="s">
        <v>740</v>
      </c>
      <c r="B89" s="720" t="s">
        <v>646</v>
      </c>
      <c r="C89" s="195" t="s">
        <v>511</v>
      </c>
      <c r="D89" s="196"/>
      <c r="E89" s="197"/>
      <c r="F89" s="197"/>
      <c r="G89" s="198">
        <v>0.04</v>
      </c>
      <c r="H89" s="199">
        <v>1.79</v>
      </c>
      <c r="I89" s="200">
        <v>6</v>
      </c>
      <c r="J89" s="201"/>
      <c r="K89" s="201">
        <v>8585003200593</v>
      </c>
      <c r="L89" s="1442">
        <v>1600</v>
      </c>
      <c r="M89" s="1740">
        <f>J89*H89</f>
        <v>0</v>
      </c>
    </row>
    <row r="90" spans="1:32" s="713" customFormat="1" ht="14.85" customHeight="1">
      <c r="A90" s="1462" t="s">
        <v>741</v>
      </c>
      <c r="B90" s="95" t="s">
        <v>646</v>
      </c>
      <c r="C90" s="721" t="s">
        <v>604</v>
      </c>
      <c r="D90" s="722"/>
      <c r="E90" s="226"/>
      <c r="F90" s="226"/>
      <c r="G90" s="723">
        <v>0.04</v>
      </c>
      <c r="H90" s="724">
        <v>1.79</v>
      </c>
      <c r="I90" s="725">
        <v>6</v>
      </c>
      <c r="J90" s="750"/>
      <c r="K90" s="750">
        <v>8585003200623</v>
      </c>
      <c r="L90" s="1440">
        <v>1600</v>
      </c>
      <c r="M90" s="1967">
        <f>J90*H90</f>
        <v>0</v>
      </c>
    </row>
    <row r="91" spans="1:32" s="713" customFormat="1" ht="14.85" customHeight="1">
      <c r="A91" s="1462" t="s">
        <v>742</v>
      </c>
      <c r="B91" s="95" t="s">
        <v>646</v>
      </c>
      <c r="C91" s="721" t="s">
        <v>605</v>
      </c>
      <c r="D91" s="722"/>
      <c r="E91" s="226"/>
      <c r="F91" s="226"/>
      <c r="G91" s="723">
        <v>0.04</v>
      </c>
      <c r="H91" s="724">
        <v>1.79</v>
      </c>
      <c r="I91" s="725">
        <v>6</v>
      </c>
      <c r="J91" s="750"/>
      <c r="K91" s="750">
        <v>8585003200609</v>
      </c>
      <c r="L91" s="1440">
        <v>1600</v>
      </c>
      <c r="M91" s="1967">
        <f>J91*H91</f>
        <v>0</v>
      </c>
    </row>
    <row r="92" spans="1:32" s="713" customFormat="1" ht="14.85" customHeight="1" thickBot="1">
      <c r="A92" s="1459" t="s">
        <v>743</v>
      </c>
      <c r="B92" s="726" t="s">
        <v>646</v>
      </c>
      <c r="C92" s="230" t="s">
        <v>635</v>
      </c>
      <c r="D92" s="231"/>
      <c r="E92" s="232"/>
      <c r="F92" s="232"/>
      <c r="G92" s="233">
        <v>0.04</v>
      </c>
      <c r="H92" s="234">
        <v>1.79</v>
      </c>
      <c r="I92" s="235">
        <v>6</v>
      </c>
      <c r="J92" s="236"/>
      <c r="K92" s="236">
        <v>8585003200630</v>
      </c>
      <c r="L92" s="1441">
        <v>1600</v>
      </c>
      <c r="M92" s="1743">
        <f>J92*H92</f>
        <v>0</v>
      </c>
    </row>
    <row r="93" spans="1:32" s="107" customFormat="1" ht="14.85" customHeight="1" thickBot="1">
      <c r="A93" s="1457"/>
      <c r="B93" s="714" t="s">
        <v>973</v>
      </c>
      <c r="C93" s="714"/>
      <c r="D93" s="714"/>
      <c r="E93" s="715"/>
      <c r="F93" s="715"/>
      <c r="G93" s="716"/>
      <c r="H93" s="717" t="s">
        <v>1129</v>
      </c>
      <c r="I93" s="718"/>
      <c r="J93" s="718"/>
      <c r="K93" s="718"/>
      <c r="L93" s="1436"/>
      <c r="M93" s="717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</row>
    <row r="94" spans="1:32" s="713" customFormat="1" ht="14.85" customHeight="1" thickBot="1">
      <c r="A94" s="1460" t="s">
        <v>744</v>
      </c>
      <c r="B94" s="296" t="s">
        <v>647</v>
      </c>
      <c r="C94" s="252" t="s">
        <v>593</v>
      </c>
      <c r="D94" s="253"/>
      <c r="E94" s="254"/>
      <c r="F94" s="254"/>
      <c r="G94" s="155">
        <v>0.6</v>
      </c>
      <c r="H94" s="288">
        <v>0.95</v>
      </c>
      <c r="I94" s="289">
        <v>3</v>
      </c>
      <c r="J94" s="289"/>
      <c r="K94" s="289">
        <v>8585003201026</v>
      </c>
      <c r="L94" s="1445">
        <v>1600</v>
      </c>
      <c r="M94" s="288">
        <f>J94*H94</f>
        <v>0</v>
      </c>
    </row>
    <row r="95" spans="1:32" s="107" customFormat="1" ht="14.85" customHeight="1" thickBot="1">
      <c r="A95" s="1457"/>
      <c r="B95" s="714" t="s">
        <v>974</v>
      </c>
      <c r="C95" s="714"/>
      <c r="D95" s="714"/>
      <c r="E95" s="715"/>
      <c r="F95" s="715"/>
      <c r="G95" s="716"/>
      <c r="H95" s="717" t="s">
        <v>1129</v>
      </c>
      <c r="I95" s="718"/>
      <c r="J95" s="718"/>
      <c r="K95" s="718"/>
      <c r="L95" s="1436"/>
      <c r="M95" s="717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</row>
    <row r="96" spans="1:32" s="713" customFormat="1" ht="14.85" customHeight="1" thickBot="1">
      <c r="A96" s="1460" t="s">
        <v>745</v>
      </c>
      <c r="B96" s="296" t="s">
        <v>648</v>
      </c>
      <c r="C96" s="252" t="s">
        <v>511</v>
      </c>
      <c r="D96" s="253"/>
      <c r="E96" s="254"/>
      <c r="F96" s="254"/>
      <c r="G96" s="155">
        <v>0.3</v>
      </c>
      <c r="H96" s="288">
        <v>0.95</v>
      </c>
      <c r="I96" s="289">
        <v>3</v>
      </c>
      <c r="J96" s="289"/>
      <c r="K96" s="289">
        <v>8585003200661</v>
      </c>
      <c r="L96" s="1445">
        <v>1400</v>
      </c>
      <c r="M96" s="288">
        <f>J96*H96</f>
        <v>0</v>
      </c>
    </row>
    <row r="97" spans="1:32" s="107" customFormat="1" ht="14.85" customHeight="1" thickBot="1">
      <c r="A97" s="1457"/>
      <c r="B97" s="714" t="s">
        <v>975</v>
      </c>
      <c r="C97" s="714"/>
      <c r="D97" s="714"/>
      <c r="E97" s="715"/>
      <c r="F97" s="715"/>
      <c r="G97" s="716"/>
      <c r="H97" s="717" t="s">
        <v>1129</v>
      </c>
      <c r="I97" s="718"/>
      <c r="J97" s="718"/>
      <c r="K97" s="718"/>
      <c r="L97" s="1436"/>
      <c r="M97" s="717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</row>
    <row r="98" spans="1:32" s="713" customFormat="1" ht="14.85" customHeight="1" thickBot="1">
      <c r="A98" s="1460" t="s">
        <v>746</v>
      </c>
      <c r="B98" s="296" t="s">
        <v>649</v>
      </c>
      <c r="C98" s="252" t="s">
        <v>511</v>
      </c>
      <c r="D98" s="253"/>
      <c r="E98" s="254"/>
      <c r="F98" s="254"/>
      <c r="G98" s="155">
        <v>3</v>
      </c>
      <c r="H98" s="288">
        <v>0.95</v>
      </c>
      <c r="I98" s="289">
        <v>3</v>
      </c>
      <c r="J98" s="289"/>
      <c r="K98" s="289">
        <v>8585003200531</v>
      </c>
      <c r="L98" s="1445">
        <v>600</v>
      </c>
      <c r="M98" s="288">
        <f>J98*H98</f>
        <v>0</v>
      </c>
    </row>
    <row r="99" spans="1:32" s="107" customFormat="1" ht="14.85" customHeight="1" thickBot="1">
      <c r="A99" s="1457"/>
      <c r="B99" s="714" t="s">
        <v>976</v>
      </c>
      <c r="C99" s="714"/>
      <c r="D99" s="714"/>
      <c r="E99" s="715"/>
      <c r="F99" s="715"/>
      <c r="G99" s="716"/>
      <c r="H99" s="717" t="s">
        <v>1129</v>
      </c>
      <c r="I99" s="718"/>
      <c r="J99" s="718"/>
      <c r="K99" s="718"/>
      <c r="L99" s="1436"/>
      <c r="M99" s="717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</row>
    <row r="100" spans="1:32" s="713" customFormat="1" ht="14.85" customHeight="1" thickBot="1">
      <c r="A100" s="1460" t="s">
        <v>724</v>
      </c>
      <c r="B100" s="296" t="s">
        <v>923</v>
      </c>
      <c r="C100" s="252" t="s">
        <v>631</v>
      </c>
      <c r="D100" s="253"/>
      <c r="E100" s="254"/>
      <c r="F100" s="254"/>
      <c r="G100" s="155">
        <v>0.18</v>
      </c>
      <c r="H100" s="288">
        <v>1.18</v>
      </c>
      <c r="I100" s="289">
        <v>4</v>
      </c>
      <c r="J100" s="289"/>
      <c r="K100" s="289">
        <v>8585003200999</v>
      </c>
      <c r="L100" s="1445">
        <v>1600</v>
      </c>
      <c r="M100" s="288">
        <f>J100*H100</f>
        <v>0</v>
      </c>
    </row>
    <row r="101" spans="1:32" s="107" customFormat="1" ht="14.85" customHeight="1" thickBot="1">
      <c r="A101" s="1457"/>
      <c r="B101" s="714" t="s">
        <v>977</v>
      </c>
      <c r="C101" s="714"/>
      <c r="D101" s="714"/>
      <c r="E101" s="715"/>
      <c r="F101" s="715"/>
      <c r="G101" s="716"/>
      <c r="H101" s="717" t="s">
        <v>1129</v>
      </c>
      <c r="I101" s="718"/>
      <c r="J101" s="718"/>
      <c r="K101" s="718"/>
      <c r="L101" s="1436"/>
      <c r="M101" s="717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</row>
    <row r="102" spans="1:32" s="713" customFormat="1" ht="14.85" customHeight="1" thickBot="1">
      <c r="A102" s="1460" t="s">
        <v>747</v>
      </c>
      <c r="B102" s="296" t="s">
        <v>650</v>
      </c>
      <c r="C102" s="252" t="s">
        <v>511</v>
      </c>
      <c r="D102" s="253"/>
      <c r="E102" s="254"/>
      <c r="F102" s="254"/>
      <c r="G102" s="155">
        <v>0.6</v>
      </c>
      <c r="H102" s="288">
        <v>0.95</v>
      </c>
      <c r="I102" s="289">
        <v>3</v>
      </c>
      <c r="J102" s="289"/>
      <c r="K102" s="289">
        <v>8585003200678</v>
      </c>
      <c r="L102" s="1445">
        <v>800</v>
      </c>
      <c r="M102" s="288">
        <f>J102*H102</f>
        <v>0</v>
      </c>
    </row>
    <row r="103" spans="1:32" s="107" customFormat="1" ht="14.85" customHeight="1" thickBot="1">
      <c r="A103" s="1457"/>
      <c r="B103" s="714" t="s">
        <v>978</v>
      </c>
      <c r="C103" s="714"/>
      <c r="D103" s="714"/>
      <c r="E103" s="715"/>
      <c r="F103" s="715"/>
      <c r="G103" s="716"/>
      <c r="H103" s="717" t="s">
        <v>1129</v>
      </c>
      <c r="I103" s="718"/>
      <c r="J103" s="718"/>
      <c r="K103" s="718"/>
      <c r="L103" s="1436"/>
      <c r="M103" s="717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</row>
    <row r="104" spans="1:32" s="713" customFormat="1" ht="14.85" customHeight="1" thickBot="1">
      <c r="A104" s="1460" t="s">
        <v>748</v>
      </c>
      <c r="B104" s="296" t="s">
        <v>651</v>
      </c>
      <c r="C104" s="252" t="s">
        <v>511</v>
      </c>
      <c r="D104" s="253"/>
      <c r="E104" s="254"/>
      <c r="F104" s="254"/>
      <c r="G104" s="155">
        <v>0.3</v>
      </c>
      <c r="H104" s="288">
        <v>0.95</v>
      </c>
      <c r="I104" s="289">
        <v>3</v>
      </c>
      <c r="J104" s="289"/>
      <c r="K104" s="289">
        <v>8585003201309</v>
      </c>
      <c r="L104" s="1445">
        <v>1600</v>
      </c>
      <c r="M104" s="288">
        <f>J104*H104</f>
        <v>0</v>
      </c>
    </row>
    <row r="105" spans="1:32" s="107" customFormat="1" ht="14.85" customHeight="1" thickBot="1">
      <c r="A105" s="1457"/>
      <c r="B105" s="714" t="s">
        <v>979</v>
      </c>
      <c r="C105" s="714"/>
      <c r="D105" s="714"/>
      <c r="E105" s="715"/>
      <c r="F105" s="715"/>
      <c r="G105" s="716"/>
      <c r="H105" s="717" t="s">
        <v>1129</v>
      </c>
      <c r="I105" s="718"/>
      <c r="J105" s="718"/>
      <c r="K105" s="718"/>
      <c r="L105" s="1436"/>
      <c r="M105" s="717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</row>
    <row r="106" spans="1:32" s="713" customFormat="1" ht="14.85" customHeight="1">
      <c r="A106" s="1465" t="s">
        <v>749</v>
      </c>
      <c r="B106" s="758" t="s">
        <v>652</v>
      </c>
      <c r="C106" s="482" t="s">
        <v>594</v>
      </c>
      <c r="D106" s="483"/>
      <c r="E106" s="484"/>
      <c r="F106" s="484"/>
      <c r="G106" s="485">
        <v>0.45</v>
      </c>
      <c r="H106" s="244">
        <v>0.95</v>
      </c>
      <c r="I106" s="487">
        <v>3</v>
      </c>
      <c r="J106" s="1381"/>
      <c r="K106" s="1381">
        <v>8585003200517</v>
      </c>
      <c r="L106" s="1446">
        <v>1400</v>
      </c>
      <c r="M106" s="1970">
        <f>J106*H106</f>
        <v>0</v>
      </c>
    </row>
    <row r="107" spans="1:32" s="93" customFormat="1" ht="14.85" customHeight="1">
      <c r="A107" s="1461" t="s">
        <v>750</v>
      </c>
      <c r="B107" s="111" t="s">
        <v>652</v>
      </c>
      <c r="C107" s="2097" t="s">
        <v>604</v>
      </c>
      <c r="D107" s="2098"/>
      <c r="E107" s="2098"/>
      <c r="F107" s="2099"/>
      <c r="G107" s="120">
        <v>0.45</v>
      </c>
      <c r="H107" s="116">
        <v>0.95</v>
      </c>
      <c r="I107" s="760">
        <v>3</v>
      </c>
      <c r="J107" s="760"/>
      <c r="K107" s="760">
        <v>8585003200470</v>
      </c>
      <c r="L107" s="1437">
        <v>1400</v>
      </c>
      <c r="M107" s="1965">
        <f>J107*H107</f>
        <v>0</v>
      </c>
    </row>
    <row r="108" spans="1:32" s="713" customFormat="1" ht="14.85" customHeight="1">
      <c r="A108" s="1466" t="s">
        <v>751</v>
      </c>
      <c r="B108" s="761" t="s">
        <v>652</v>
      </c>
      <c r="C108" s="762" t="s">
        <v>653</v>
      </c>
      <c r="D108" s="763"/>
      <c r="E108" s="715"/>
      <c r="F108" s="715"/>
      <c r="G108" s="405">
        <v>0.45</v>
      </c>
      <c r="H108" s="213">
        <v>0.95</v>
      </c>
      <c r="I108" s="764">
        <v>3</v>
      </c>
      <c r="J108" s="1382"/>
      <c r="K108" s="1382">
        <v>8585003200500</v>
      </c>
      <c r="L108" s="1440">
        <v>1400</v>
      </c>
      <c r="M108" s="1971">
        <f>J108*H108</f>
        <v>0</v>
      </c>
    </row>
    <row r="109" spans="1:32" s="713" customFormat="1" ht="14.85" customHeight="1" thickBot="1">
      <c r="A109" s="1459" t="s">
        <v>752</v>
      </c>
      <c r="B109" s="726" t="s">
        <v>652</v>
      </c>
      <c r="C109" s="230" t="s">
        <v>608</v>
      </c>
      <c r="D109" s="231"/>
      <c r="E109" s="232"/>
      <c r="F109" s="232"/>
      <c r="G109" s="233">
        <v>0.45</v>
      </c>
      <c r="H109" s="234">
        <v>0.95</v>
      </c>
      <c r="I109" s="394">
        <v>3</v>
      </c>
      <c r="J109" s="236"/>
      <c r="K109" s="236">
        <v>8585003200487</v>
      </c>
      <c r="L109" s="1441">
        <v>1400</v>
      </c>
      <c r="M109" s="1743">
        <f>J109*H109</f>
        <v>0</v>
      </c>
    </row>
    <row r="110" spans="1:32" s="93" customFormat="1" ht="14.85" customHeight="1" thickBot="1">
      <c r="A110" s="1457"/>
      <c r="B110" s="677" t="s">
        <v>980</v>
      </c>
      <c r="C110" s="179"/>
      <c r="D110" s="678"/>
      <c r="E110" s="728"/>
      <c r="F110" s="729"/>
      <c r="G110" s="503"/>
      <c r="H110" s="730" t="s">
        <v>1129</v>
      </c>
      <c r="I110" s="731"/>
      <c r="J110" s="731"/>
      <c r="K110" s="731"/>
      <c r="L110" s="1433"/>
      <c r="M110" s="730"/>
    </row>
    <row r="111" spans="1:32" s="93" customFormat="1" ht="14.85" customHeight="1">
      <c r="A111" s="1458" t="s">
        <v>753</v>
      </c>
      <c r="B111" s="167" t="s">
        <v>654</v>
      </c>
      <c r="C111" s="592" t="s">
        <v>511</v>
      </c>
      <c r="D111" s="755"/>
      <c r="E111" s="755"/>
      <c r="F111" s="756"/>
      <c r="G111" s="541">
        <v>0.45</v>
      </c>
      <c r="H111" s="306">
        <v>0.95</v>
      </c>
      <c r="I111" s="168">
        <v>3</v>
      </c>
      <c r="J111" s="168"/>
      <c r="K111" s="168">
        <v>8585003200432</v>
      </c>
      <c r="L111" s="1434">
        <v>1600</v>
      </c>
      <c r="M111" s="1732">
        <f>J111*H111</f>
        <v>0</v>
      </c>
    </row>
    <row r="112" spans="1:32" s="93" customFormat="1" ht="14.85" customHeight="1" thickBot="1">
      <c r="A112" s="1459" t="s">
        <v>754</v>
      </c>
      <c r="B112" s="733" t="s">
        <v>654</v>
      </c>
      <c r="C112" s="2079" t="s">
        <v>604</v>
      </c>
      <c r="D112" s="2080"/>
      <c r="E112" s="2080"/>
      <c r="F112" s="2081"/>
      <c r="G112" s="147">
        <v>0.45</v>
      </c>
      <c r="H112" s="340">
        <v>0.95</v>
      </c>
      <c r="I112" s="734">
        <v>3</v>
      </c>
      <c r="J112" s="734"/>
      <c r="K112" s="734">
        <v>8585003200449</v>
      </c>
      <c r="L112" s="1435">
        <v>1600</v>
      </c>
      <c r="M112" s="1963">
        <f>J112*H112</f>
        <v>0</v>
      </c>
    </row>
    <row r="113" spans="1:32" s="107" customFormat="1" ht="14.85" customHeight="1" thickBot="1">
      <c r="A113" s="1457"/>
      <c r="B113" s="714" t="s">
        <v>981</v>
      </c>
      <c r="C113" s="714"/>
      <c r="D113" s="714"/>
      <c r="E113" s="715"/>
      <c r="F113" s="715"/>
      <c r="G113" s="716"/>
      <c r="H113" s="717" t="s">
        <v>1129</v>
      </c>
      <c r="I113" s="718"/>
      <c r="J113" s="718"/>
      <c r="K113" s="718"/>
      <c r="L113" s="1436"/>
      <c r="M113" s="717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</row>
    <row r="114" spans="1:32" s="713" customFormat="1" ht="14.85" customHeight="1" thickBot="1">
      <c r="A114" s="1465" t="s">
        <v>876</v>
      </c>
      <c r="B114" s="481" t="s">
        <v>849</v>
      </c>
      <c r="C114" s="482" t="s">
        <v>851</v>
      </c>
      <c r="D114" s="483"/>
      <c r="E114" s="484"/>
      <c r="F114" s="1525"/>
      <c r="G114" s="305" t="s">
        <v>836</v>
      </c>
      <c r="H114" s="244">
        <v>1.79</v>
      </c>
      <c r="I114" s="486">
        <v>6</v>
      </c>
      <c r="J114" s="1526"/>
      <c r="K114" s="1526">
        <v>8585003201392</v>
      </c>
      <c r="L114" s="1527">
        <v>800</v>
      </c>
      <c r="M114" s="1344">
        <f>J114*H114</f>
        <v>0</v>
      </c>
    </row>
    <row r="115" spans="1:32" s="713" customFormat="1" ht="14.85" customHeight="1" thickBot="1">
      <c r="A115" s="1615"/>
      <c r="B115" s="1619" t="s">
        <v>1120</v>
      </c>
      <c r="C115" s="483"/>
      <c r="D115" s="483"/>
      <c r="E115" s="484"/>
      <c r="F115" s="1525"/>
      <c r="G115" s="305"/>
      <c r="H115" s="1616" t="s">
        <v>1129</v>
      </c>
      <c r="I115" s="1617"/>
      <c r="J115" s="1607"/>
      <c r="K115" s="1607"/>
      <c r="L115" s="1618"/>
      <c r="M115" s="1583"/>
    </row>
    <row r="116" spans="1:32" s="1952" customFormat="1" ht="14.85" customHeight="1" thickBot="1">
      <c r="A116" s="524" t="s">
        <v>1127</v>
      </c>
      <c r="B116" s="518" t="s">
        <v>1121</v>
      </c>
      <c r="C116" s="1686" t="s">
        <v>616</v>
      </c>
      <c r="D116" s="1686"/>
      <c r="E116" s="534"/>
      <c r="F116" s="1951" t="s">
        <v>5</v>
      </c>
      <c r="G116" s="757">
        <v>0.8</v>
      </c>
      <c r="H116" s="81">
        <v>0.95</v>
      </c>
      <c r="I116" s="157">
        <v>3</v>
      </c>
      <c r="J116" s="157"/>
      <c r="K116" s="157">
        <v>8585003200524</v>
      </c>
      <c r="L116" s="520">
        <v>1200</v>
      </c>
      <c r="M116" s="81">
        <f>J116*H116</f>
        <v>0</v>
      </c>
    </row>
    <row r="117" spans="1:32" s="107" customFormat="1" ht="14.85" customHeight="1" thickBot="1">
      <c r="A117" s="1463"/>
      <c r="B117" s="709" t="s">
        <v>982</v>
      </c>
      <c r="C117" s="709"/>
      <c r="D117" s="709"/>
      <c r="E117" s="254"/>
      <c r="F117" s="254"/>
      <c r="G117" s="287"/>
      <c r="H117" s="710" t="s">
        <v>1129</v>
      </c>
      <c r="I117" s="711"/>
      <c r="J117" s="711"/>
      <c r="K117" s="711"/>
      <c r="L117" s="1443"/>
      <c r="M117" s="710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</row>
    <row r="118" spans="1:32" s="713" customFormat="1" ht="14.85" customHeight="1" thickBot="1">
      <c r="A118" s="1464" t="s">
        <v>755</v>
      </c>
      <c r="B118" s="559" t="s">
        <v>655</v>
      </c>
      <c r="C118" s="560" t="s">
        <v>605</v>
      </c>
      <c r="D118" s="561"/>
      <c r="E118" s="562"/>
      <c r="F118" s="562"/>
      <c r="G118" s="181">
        <v>0.2</v>
      </c>
      <c r="H118" s="399">
        <v>0.95</v>
      </c>
      <c r="I118" s="277">
        <v>3</v>
      </c>
      <c r="J118" s="277"/>
      <c r="K118" s="277">
        <v>8585003200685</v>
      </c>
      <c r="L118" s="1447">
        <v>1500</v>
      </c>
      <c r="M118" s="399">
        <f>J118*H118</f>
        <v>0</v>
      </c>
    </row>
    <row r="119" spans="1:32" s="107" customFormat="1" ht="14.85" customHeight="1" thickBot="1">
      <c r="A119" s="1457"/>
      <c r="B119" s="714" t="s">
        <v>983</v>
      </c>
      <c r="C119" s="714"/>
      <c r="D119" s="714"/>
      <c r="E119" s="715"/>
      <c r="F119" s="715"/>
      <c r="G119" s="716"/>
      <c r="H119" s="717" t="s">
        <v>1129</v>
      </c>
      <c r="I119" s="718"/>
      <c r="J119" s="718"/>
      <c r="K119" s="718"/>
      <c r="L119" s="1436"/>
      <c r="M119" s="717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</row>
    <row r="120" spans="1:32" s="713" customFormat="1" ht="14.85" customHeight="1">
      <c r="A120" s="1465" t="s">
        <v>756</v>
      </c>
      <c r="B120" s="481" t="s">
        <v>656</v>
      </c>
      <c r="C120" s="482" t="s">
        <v>604</v>
      </c>
      <c r="D120" s="483"/>
      <c r="E120" s="484"/>
      <c r="F120" s="484"/>
      <c r="G120" s="305">
        <v>0.6</v>
      </c>
      <c r="H120" s="244">
        <v>1.18</v>
      </c>
      <c r="I120" s="486">
        <v>4</v>
      </c>
      <c r="J120" s="486"/>
      <c r="K120" s="486">
        <v>8585003201187</v>
      </c>
      <c r="L120" s="1448">
        <v>1500</v>
      </c>
      <c r="M120" s="244">
        <f>J120*H120</f>
        <v>0</v>
      </c>
    </row>
    <row r="121" spans="1:32" s="713" customFormat="1" ht="14.85" customHeight="1" thickBot="1">
      <c r="A121" s="1459" t="s">
        <v>757</v>
      </c>
      <c r="B121" s="726" t="s">
        <v>656</v>
      </c>
      <c r="C121" s="230" t="s">
        <v>657</v>
      </c>
      <c r="D121" s="231"/>
      <c r="E121" s="232"/>
      <c r="F121" s="232"/>
      <c r="G121" s="233">
        <v>0.6</v>
      </c>
      <c r="H121" s="234">
        <v>1.18</v>
      </c>
      <c r="I121" s="394">
        <v>4</v>
      </c>
      <c r="J121" s="236"/>
      <c r="K121" s="236">
        <v>8585003201170</v>
      </c>
      <c r="L121" s="1441">
        <v>1500</v>
      </c>
      <c r="M121" s="1743">
        <f>J121*H121</f>
        <v>0</v>
      </c>
    </row>
    <row r="122" spans="1:32" s="107" customFormat="1" ht="14.85" customHeight="1" thickBot="1">
      <c r="A122" s="1457"/>
      <c r="B122" s="714" t="s">
        <v>206</v>
      </c>
      <c r="C122" s="714"/>
      <c r="D122" s="714"/>
      <c r="E122" s="715"/>
      <c r="F122" s="715"/>
      <c r="G122" s="716"/>
      <c r="H122" s="717" t="s">
        <v>1129</v>
      </c>
      <c r="I122" s="718"/>
      <c r="J122" s="718"/>
      <c r="K122" s="718"/>
      <c r="L122" s="1436"/>
      <c r="M122" s="717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108"/>
      <c r="AE122" s="108"/>
      <c r="AF122" s="108"/>
    </row>
    <row r="123" spans="1:32" s="713" customFormat="1" ht="14.85" customHeight="1" thickBot="1">
      <c r="A123" s="1460" t="s">
        <v>877</v>
      </c>
      <c r="B123" s="296" t="s">
        <v>206</v>
      </c>
      <c r="C123" s="252" t="s">
        <v>511</v>
      </c>
      <c r="D123" s="253"/>
      <c r="E123" s="254"/>
      <c r="F123" s="765"/>
      <c r="G123" s="155">
        <v>1.5</v>
      </c>
      <c r="H123" s="156">
        <v>1.79</v>
      </c>
      <c r="I123" s="84">
        <v>6</v>
      </c>
      <c r="J123" s="84"/>
      <c r="K123" s="84">
        <v>8585003201408</v>
      </c>
      <c r="L123" s="520">
        <v>600</v>
      </c>
      <c r="M123" s="156">
        <f>J123*H123</f>
        <v>0</v>
      </c>
    </row>
    <row r="124" spans="1:32" s="107" customFormat="1" ht="14.85" customHeight="1" thickBot="1">
      <c r="A124" s="1457"/>
      <c r="B124" s="714" t="s">
        <v>984</v>
      </c>
      <c r="C124" s="714"/>
      <c r="D124" s="714"/>
      <c r="E124" s="715"/>
      <c r="F124" s="715"/>
      <c r="G124" s="716"/>
      <c r="H124" s="717" t="s">
        <v>1129</v>
      </c>
      <c r="I124" s="718"/>
      <c r="J124" s="718"/>
      <c r="K124" s="718"/>
      <c r="L124" s="1436"/>
      <c r="M124" s="717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</row>
    <row r="125" spans="1:32" s="713" customFormat="1" ht="14.85" customHeight="1" thickBot="1">
      <c r="A125" s="1460" t="s">
        <v>758</v>
      </c>
      <c r="B125" s="296" t="s">
        <v>658</v>
      </c>
      <c r="C125" s="252" t="s">
        <v>627</v>
      </c>
      <c r="D125" s="253"/>
      <c r="E125" s="254"/>
      <c r="F125" s="254"/>
      <c r="G125" s="155">
        <v>0.9</v>
      </c>
      <c r="H125" s="288">
        <v>1.18</v>
      </c>
      <c r="I125" s="289">
        <v>4</v>
      </c>
      <c r="J125" s="289"/>
      <c r="K125" s="289">
        <v>8585003201316</v>
      </c>
      <c r="L125" s="1445">
        <v>800</v>
      </c>
      <c r="M125" s="288">
        <f>J125*H125</f>
        <v>0</v>
      </c>
    </row>
    <row r="126" spans="1:32" s="107" customFormat="1" ht="14.85" customHeight="1" thickBot="1">
      <c r="A126" s="1457"/>
      <c r="B126" s="714" t="s">
        <v>985</v>
      </c>
      <c r="C126" s="714"/>
      <c r="D126" s="714"/>
      <c r="E126" s="715"/>
      <c r="F126" s="715"/>
      <c r="G126" s="716"/>
      <c r="H126" s="717" t="s">
        <v>1129</v>
      </c>
      <c r="I126" s="718"/>
      <c r="J126" s="718"/>
      <c r="K126" s="718"/>
      <c r="L126" s="1436"/>
      <c r="M126" s="717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D126" s="108"/>
      <c r="AE126" s="108"/>
      <c r="AF126" s="108"/>
    </row>
    <row r="127" spans="1:32" s="713" customFormat="1" ht="14.85" customHeight="1" thickBot="1">
      <c r="A127" s="1460" t="s">
        <v>759</v>
      </c>
      <c r="B127" s="296" t="s">
        <v>659</v>
      </c>
      <c r="C127" s="252" t="s">
        <v>660</v>
      </c>
      <c r="D127" s="253"/>
      <c r="E127" s="254"/>
      <c r="F127" s="254"/>
      <c r="G127" s="155">
        <v>0.4</v>
      </c>
      <c r="H127" s="288">
        <v>0.95</v>
      </c>
      <c r="I127" s="289">
        <v>3</v>
      </c>
      <c r="J127" s="289"/>
      <c r="K127" s="289">
        <v>8585003200548</v>
      </c>
      <c r="L127" s="1445">
        <v>600</v>
      </c>
      <c r="M127" s="288">
        <f>J127*H127</f>
        <v>0</v>
      </c>
    </row>
    <row r="128" spans="1:32" s="107" customFormat="1" ht="14.85" customHeight="1" thickBot="1">
      <c r="A128" s="1457"/>
      <c r="B128" s="714" t="s">
        <v>1105</v>
      </c>
      <c r="C128" s="714"/>
      <c r="D128" s="714"/>
      <c r="E128" s="715"/>
      <c r="F128" s="715"/>
      <c r="G128" s="716"/>
      <c r="H128" s="717" t="s">
        <v>1129</v>
      </c>
      <c r="I128" s="718"/>
      <c r="J128" s="718"/>
      <c r="K128" s="718"/>
      <c r="L128" s="1436"/>
      <c r="M128" s="717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08"/>
      <c r="AE128" s="108"/>
      <c r="AF128" s="108"/>
    </row>
    <row r="129" spans="1:32" s="713" customFormat="1" ht="14.85" customHeight="1" thickBot="1">
      <c r="A129" s="1460" t="s">
        <v>760</v>
      </c>
      <c r="B129" s="296" t="s">
        <v>661</v>
      </c>
      <c r="C129" s="252" t="s">
        <v>511</v>
      </c>
      <c r="D129" s="253"/>
      <c r="E129" s="254"/>
      <c r="F129" s="254"/>
      <c r="G129" s="155">
        <v>0.3</v>
      </c>
      <c r="H129" s="288">
        <v>0.95</v>
      </c>
      <c r="I129" s="289">
        <v>3</v>
      </c>
      <c r="J129" s="289"/>
      <c r="K129" s="289">
        <v>8585003200739</v>
      </c>
      <c r="L129" s="1445">
        <v>1200</v>
      </c>
      <c r="M129" s="288">
        <f>J129*H129</f>
        <v>0</v>
      </c>
    </row>
    <row r="130" spans="1:32" s="107" customFormat="1" ht="14.85" customHeight="1" thickBot="1">
      <c r="A130" s="1457"/>
      <c r="B130" s="714" t="s">
        <v>1071</v>
      </c>
      <c r="C130" s="714"/>
      <c r="D130" s="714"/>
      <c r="E130" s="715"/>
      <c r="F130" s="715"/>
      <c r="G130" s="716"/>
      <c r="H130" s="717" t="s">
        <v>1129</v>
      </c>
      <c r="I130" s="718"/>
      <c r="J130" s="718"/>
      <c r="K130" s="718"/>
      <c r="L130" s="1436"/>
      <c r="M130" s="717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  <c r="AD130" s="108"/>
      <c r="AE130" s="108"/>
      <c r="AF130" s="108"/>
    </row>
    <row r="131" spans="1:32" s="713" customFormat="1" ht="14.85" customHeight="1" thickBot="1">
      <c r="A131" s="1460" t="s">
        <v>1018</v>
      </c>
      <c r="B131" s="296" t="s">
        <v>1019</v>
      </c>
      <c r="C131" s="252" t="s">
        <v>1020</v>
      </c>
      <c r="D131" s="253"/>
      <c r="E131" s="254"/>
      <c r="F131" s="765"/>
      <c r="G131" s="155">
        <v>6</v>
      </c>
      <c r="H131" s="156">
        <v>2.63</v>
      </c>
      <c r="I131" s="84">
        <v>8</v>
      </c>
      <c r="J131" s="289"/>
      <c r="K131" s="289">
        <v>8585003201415</v>
      </c>
      <c r="L131" s="1445"/>
      <c r="M131" s="288">
        <f>J131*H131</f>
        <v>0</v>
      </c>
    </row>
    <row r="132" spans="1:32" s="93" customFormat="1" ht="14.85" customHeight="1" thickBot="1">
      <c r="A132" s="2091" t="s">
        <v>1087</v>
      </c>
      <c r="B132" s="2092"/>
      <c r="C132" s="2092"/>
      <c r="D132" s="2092"/>
      <c r="E132" s="2092"/>
      <c r="F132" s="2093"/>
      <c r="G132" s="1595"/>
      <c r="H132" s="1596" t="s">
        <v>1129</v>
      </c>
      <c r="I132" s="1596"/>
      <c r="J132" s="1596"/>
      <c r="K132" s="1596"/>
      <c r="L132" s="1597"/>
      <c r="M132" s="1596"/>
    </row>
    <row r="133" spans="1:32" s="93" customFormat="1" ht="14.85" customHeight="1" thickBot="1">
      <c r="A133" s="1460" t="s">
        <v>1088</v>
      </c>
      <c r="B133" s="518" t="s">
        <v>1106</v>
      </c>
      <c r="C133" s="2088" t="s">
        <v>1117</v>
      </c>
      <c r="D133" s="2089"/>
      <c r="E133" s="2089"/>
      <c r="F133" s="2090"/>
      <c r="G133" s="522">
        <v>4</v>
      </c>
      <c r="H133" s="81">
        <v>1.38</v>
      </c>
      <c r="I133" s="1546">
        <v>5</v>
      </c>
      <c r="J133" s="1546"/>
      <c r="K133" s="1546">
        <v>8585003201439</v>
      </c>
      <c r="L133" s="1547"/>
      <c r="M133" s="1972">
        <f>J133*H133</f>
        <v>0</v>
      </c>
    </row>
    <row r="134" spans="1:32" s="107" customFormat="1" ht="14.85" customHeight="1" thickBot="1">
      <c r="A134" s="1471"/>
      <c r="B134" s="774" t="s">
        <v>906</v>
      </c>
      <c r="C134" s="767"/>
      <c r="D134" s="768"/>
      <c r="E134" s="769"/>
      <c r="F134" s="770"/>
      <c r="G134" s="769"/>
      <c r="H134" s="771" t="s">
        <v>1129</v>
      </c>
      <c r="I134" s="772"/>
      <c r="J134" s="773"/>
      <c r="K134" s="773"/>
      <c r="L134" s="1449"/>
      <c r="M134" s="773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</row>
    <row r="135" spans="1:32" s="107" customFormat="1" ht="14.85" customHeight="1" thickBot="1">
      <c r="A135" s="1463"/>
      <c r="B135" s="709" t="s">
        <v>986</v>
      </c>
      <c r="C135" s="709"/>
      <c r="D135" s="709"/>
      <c r="E135" s="254"/>
      <c r="F135" s="254"/>
      <c r="G135" s="287"/>
      <c r="H135" s="710" t="s">
        <v>1129</v>
      </c>
      <c r="I135" s="711"/>
      <c r="J135" s="711"/>
      <c r="K135" s="711"/>
      <c r="L135" s="1443"/>
      <c r="M135" s="710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/>
      <c r="AF135" s="108"/>
    </row>
    <row r="136" spans="1:32" s="713" customFormat="1" ht="14.85" customHeight="1" thickBot="1">
      <c r="A136" s="1460" t="s">
        <v>761</v>
      </c>
      <c r="B136" s="296" t="s">
        <v>662</v>
      </c>
      <c r="C136" s="252" t="s">
        <v>511</v>
      </c>
      <c r="D136" s="253"/>
      <c r="E136" s="254"/>
      <c r="F136" s="254"/>
      <c r="G136" s="155">
        <v>0.4</v>
      </c>
      <c r="H136" s="288">
        <v>0.95</v>
      </c>
      <c r="I136" s="289">
        <v>3</v>
      </c>
      <c r="J136" s="289"/>
      <c r="K136" s="289">
        <v>8585003201323</v>
      </c>
      <c r="L136" s="1445">
        <v>1000</v>
      </c>
      <c r="M136" s="288">
        <f>J136*H136</f>
        <v>0</v>
      </c>
    </row>
    <row r="137" spans="1:32" s="107" customFormat="1" ht="14.85" customHeight="1" thickBot="1">
      <c r="A137" s="1457"/>
      <c r="B137" s="714" t="s">
        <v>987</v>
      </c>
      <c r="C137" s="714"/>
      <c r="D137" s="714"/>
      <c r="E137" s="715"/>
      <c r="F137" s="715"/>
      <c r="G137" s="716"/>
      <c r="H137" s="717" t="s">
        <v>1129</v>
      </c>
      <c r="I137" s="718"/>
      <c r="J137" s="718"/>
      <c r="K137" s="718"/>
      <c r="L137" s="1436"/>
      <c r="M137" s="717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/>
      <c r="AF137" s="108"/>
    </row>
    <row r="138" spans="1:32" s="713" customFormat="1" ht="14.85" customHeight="1" thickBot="1">
      <c r="A138" s="1460" t="s">
        <v>762</v>
      </c>
      <c r="B138" s="296" t="s">
        <v>663</v>
      </c>
      <c r="C138" s="252" t="s">
        <v>511</v>
      </c>
      <c r="D138" s="253"/>
      <c r="E138" s="254"/>
      <c r="F138" s="254"/>
      <c r="G138" s="155">
        <v>0.6</v>
      </c>
      <c r="H138" s="288">
        <v>0.95</v>
      </c>
      <c r="I138" s="289">
        <v>3</v>
      </c>
      <c r="J138" s="289"/>
      <c r="K138" s="289">
        <v>8585003200357</v>
      </c>
      <c r="L138" s="1445">
        <v>1000</v>
      </c>
      <c r="M138" s="288">
        <f>J138*H138</f>
        <v>0</v>
      </c>
    </row>
    <row r="139" spans="1:32" s="107" customFormat="1" ht="14.85" customHeight="1" thickBot="1">
      <c r="A139" s="1457"/>
      <c r="B139" s="714" t="s">
        <v>988</v>
      </c>
      <c r="C139" s="714"/>
      <c r="D139" s="714"/>
      <c r="E139" s="715"/>
      <c r="F139" s="715"/>
      <c r="G139" s="716"/>
      <c r="H139" s="717" t="s">
        <v>1129</v>
      </c>
      <c r="I139" s="718"/>
      <c r="J139" s="718"/>
      <c r="K139" s="718"/>
      <c r="L139" s="1436"/>
      <c r="M139" s="717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/>
      <c r="AF139" s="108"/>
    </row>
    <row r="140" spans="1:32" s="713" customFormat="1" ht="14.85" customHeight="1" thickBot="1">
      <c r="A140" s="1460" t="s">
        <v>763</v>
      </c>
      <c r="B140" s="296" t="s">
        <v>664</v>
      </c>
      <c r="C140" s="252" t="s">
        <v>511</v>
      </c>
      <c r="D140" s="253"/>
      <c r="E140" s="254"/>
      <c r="F140" s="254"/>
      <c r="G140" s="155">
        <v>0.4</v>
      </c>
      <c r="H140" s="288">
        <v>0.95</v>
      </c>
      <c r="I140" s="289">
        <v>3</v>
      </c>
      <c r="J140" s="289"/>
      <c r="K140" s="289">
        <v>8585003200340</v>
      </c>
      <c r="L140" s="1445">
        <v>1400</v>
      </c>
      <c r="M140" s="288">
        <f>J140*H140</f>
        <v>0</v>
      </c>
    </row>
    <row r="141" spans="1:32" s="107" customFormat="1" ht="14.85" customHeight="1" thickBot="1">
      <c r="A141" s="1457"/>
      <c r="B141" s="714" t="s">
        <v>989</v>
      </c>
      <c r="C141" s="714"/>
      <c r="D141" s="714"/>
      <c r="E141" s="715"/>
      <c r="F141" s="715"/>
      <c r="G141" s="716"/>
      <c r="H141" s="717" t="s">
        <v>1129</v>
      </c>
      <c r="I141" s="718"/>
      <c r="J141" s="718"/>
      <c r="K141" s="718"/>
      <c r="L141" s="1436"/>
      <c r="M141" s="717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  <c r="AD141" s="108"/>
      <c r="AE141" s="108"/>
      <c r="AF141" s="108"/>
    </row>
    <row r="142" spans="1:32" s="713" customFormat="1" ht="14.85" customHeight="1" thickBot="1">
      <c r="A142" s="1460" t="s">
        <v>764</v>
      </c>
      <c r="B142" s="251" t="s">
        <v>671</v>
      </c>
      <c r="C142" s="252" t="s">
        <v>511</v>
      </c>
      <c r="D142" s="253"/>
      <c r="E142" s="254"/>
      <c r="F142" s="254"/>
      <c r="G142" s="287">
        <v>0.18</v>
      </c>
      <c r="H142" s="288">
        <v>0.95</v>
      </c>
      <c r="I142" s="289">
        <v>3</v>
      </c>
      <c r="J142" s="258"/>
      <c r="K142" s="258">
        <v>8585003201378</v>
      </c>
      <c r="L142" s="1450">
        <v>1600</v>
      </c>
      <c r="M142" s="1747">
        <f>J142*H142</f>
        <v>0</v>
      </c>
    </row>
    <row r="143" spans="1:32" s="107" customFormat="1" ht="14.85" customHeight="1" thickBot="1">
      <c r="A143" s="1457"/>
      <c r="B143" s="714" t="s">
        <v>990</v>
      </c>
      <c r="C143" s="714"/>
      <c r="D143" s="714"/>
      <c r="E143" s="715"/>
      <c r="F143" s="715"/>
      <c r="G143" s="716"/>
      <c r="H143" s="717" t="s">
        <v>1129</v>
      </c>
      <c r="I143" s="718"/>
      <c r="J143" s="718"/>
      <c r="K143" s="718"/>
      <c r="L143" s="1436"/>
      <c r="M143" s="717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</row>
    <row r="144" spans="1:32" s="713" customFormat="1" ht="14.85" customHeight="1" thickBot="1">
      <c r="A144" s="1460" t="s">
        <v>765</v>
      </c>
      <c r="B144" s="296" t="s">
        <v>665</v>
      </c>
      <c r="C144" s="252" t="s">
        <v>635</v>
      </c>
      <c r="D144" s="253"/>
      <c r="E144" s="254"/>
      <c r="F144" s="254"/>
      <c r="G144" s="155">
        <v>0.3</v>
      </c>
      <c r="H144" s="288">
        <v>0.95</v>
      </c>
      <c r="I144" s="289">
        <v>3</v>
      </c>
      <c r="J144" s="289"/>
      <c r="K144" s="289">
        <v>8585003200579</v>
      </c>
      <c r="L144" s="1445">
        <v>1600</v>
      </c>
      <c r="M144" s="288">
        <f>J144*H144</f>
        <v>0</v>
      </c>
    </row>
    <row r="145" spans="1:32" s="107" customFormat="1" ht="14.85" customHeight="1" thickBot="1">
      <c r="A145" s="1457"/>
      <c r="B145" s="714" t="s">
        <v>991</v>
      </c>
      <c r="C145" s="714"/>
      <c r="D145" s="714"/>
      <c r="E145" s="715"/>
      <c r="F145" s="715"/>
      <c r="G145" s="716"/>
      <c r="H145" s="717" t="s">
        <v>1129</v>
      </c>
      <c r="I145" s="718"/>
      <c r="J145" s="718"/>
      <c r="K145" s="718"/>
      <c r="L145" s="1436"/>
      <c r="M145" s="717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</row>
    <row r="146" spans="1:32" s="713" customFormat="1" ht="14.85" customHeight="1" thickBot="1">
      <c r="A146" s="1460" t="s">
        <v>766</v>
      </c>
      <c r="B146" s="296" t="s">
        <v>666</v>
      </c>
      <c r="C146" s="252" t="s">
        <v>511</v>
      </c>
      <c r="D146" s="253"/>
      <c r="E146" s="254"/>
      <c r="F146" s="254"/>
      <c r="G146" s="155">
        <v>0.18</v>
      </c>
      <c r="H146" s="288">
        <v>0.95</v>
      </c>
      <c r="I146" s="289">
        <v>3</v>
      </c>
      <c r="J146" s="289"/>
      <c r="K146" s="289">
        <v>8585003201231</v>
      </c>
      <c r="L146" s="1445">
        <v>1500</v>
      </c>
      <c r="M146" s="288">
        <f>J146*H146</f>
        <v>0</v>
      </c>
    </row>
    <row r="147" spans="1:32" s="107" customFormat="1" ht="14.85" customHeight="1" thickBot="1">
      <c r="A147" s="1457"/>
      <c r="B147" s="714" t="s">
        <v>992</v>
      </c>
      <c r="C147" s="714"/>
      <c r="D147" s="714"/>
      <c r="E147" s="715"/>
      <c r="F147" s="715"/>
      <c r="G147" s="716"/>
      <c r="H147" s="717" t="s">
        <v>1129</v>
      </c>
      <c r="I147" s="718"/>
      <c r="J147" s="718"/>
      <c r="K147" s="718"/>
      <c r="L147" s="1436"/>
      <c r="M147" s="717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  <c r="AD147" s="108"/>
      <c r="AE147" s="108"/>
      <c r="AF147" s="108"/>
    </row>
    <row r="148" spans="1:32" s="713" customFormat="1" ht="14.85" customHeight="1">
      <c r="A148" s="1458" t="s">
        <v>767</v>
      </c>
      <c r="B148" s="720" t="s">
        <v>667</v>
      </c>
      <c r="C148" s="195" t="s">
        <v>669</v>
      </c>
      <c r="D148" s="196"/>
      <c r="E148" s="197"/>
      <c r="F148" s="197"/>
      <c r="G148" s="198">
        <v>0.25</v>
      </c>
      <c r="H148" s="199">
        <v>1.18</v>
      </c>
      <c r="I148" s="200">
        <v>4</v>
      </c>
      <c r="J148" s="1376"/>
      <c r="K148" s="1376">
        <v>8585003200746</v>
      </c>
      <c r="L148" s="1451">
        <v>1600</v>
      </c>
      <c r="M148" s="1973">
        <f t="shared" ref="M148:M153" si="2">J148*H148</f>
        <v>0</v>
      </c>
    </row>
    <row r="149" spans="1:32" s="713" customFormat="1" ht="14.85" customHeight="1">
      <c r="A149" s="1462" t="s">
        <v>768</v>
      </c>
      <c r="B149" s="95" t="s">
        <v>668</v>
      </c>
      <c r="C149" s="721" t="s">
        <v>604</v>
      </c>
      <c r="D149" s="722"/>
      <c r="E149" s="226"/>
      <c r="F149" s="226"/>
      <c r="G149" s="723">
        <v>0.25</v>
      </c>
      <c r="H149" s="724">
        <v>1.18</v>
      </c>
      <c r="I149" s="725">
        <v>4</v>
      </c>
      <c r="J149" s="1377"/>
      <c r="K149" s="1377">
        <v>8585003200753</v>
      </c>
      <c r="L149" s="1452">
        <v>1600</v>
      </c>
      <c r="M149" s="1974">
        <f t="shared" si="2"/>
        <v>0</v>
      </c>
    </row>
    <row r="150" spans="1:32" s="713" customFormat="1" ht="14.85" customHeight="1">
      <c r="A150" s="1462" t="s">
        <v>769</v>
      </c>
      <c r="B150" s="95" t="s">
        <v>668</v>
      </c>
      <c r="C150" s="721" t="s">
        <v>605</v>
      </c>
      <c r="D150" s="722"/>
      <c r="E150" s="226"/>
      <c r="F150" s="226"/>
      <c r="G150" s="723">
        <v>0.25</v>
      </c>
      <c r="H150" s="724">
        <v>1.18</v>
      </c>
      <c r="I150" s="725">
        <v>4</v>
      </c>
      <c r="J150" s="1377"/>
      <c r="K150" s="1377">
        <v>8585003200760</v>
      </c>
      <c r="L150" s="1452">
        <v>1600</v>
      </c>
      <c r="M150" s="1974">
        <f t="shared" si="2"/>
        <v>0</v>
      </c>
    </row>
    <row r="151" spans="1:32" s="713" customFormat="1" ht="14.85" customHeight="1">
      <c r="A151" s="1462" t="s">
        <v>770</v>
      </c>
      <c r="B151" s="95" t="s">
        <v>668</v>
      </c>
      <c r="C151" s="721" t="s">
        <v>657</v>
      </c>
      <c r="D151" s="722"/>
      <c r="E151" s="226"/>
      <c r="F151" s="226"/>
      <c r="G151" s="723">
        <v>0.25</v>
      </c>
      <c r="H151" s="724">
        <v>1.18</v>
      </c>
      <c r="I151" s="725">
        <v>4</v>
      </c>
      <c r="J151" s="1377"/>
      <c r="K151" s="1377">
        <v>8585003200807</v>
      </c>
      <c r="L151" s="1452">
        <v>1600</v>
      </c>
      <c r="M151" s="1974">
        <f t="shared" si="2"/>
        <v>0</v>
      </c>
    </row>
    <row r="152" spans="1:32" s="713" customFormat="1" ht="14.85" customHeight="1">
      <c r="A152" s="1462" t="s">
        <v>771</v>
      </c>
      <c r="B152" s="95" t="s">
        <v>668</v>
      </c>
      <c r="C152" s="721" t="s">
        <v>635</v>
      </c>
      <c r="D152" s="722"/>
      <c r="E152" s="226"/>
      <c r="F152" s="226"/>
      <c r="G152" s="723">
        <v>0.25</v>
      </c>
      <c r="H152" s="724">
        <v>1.18</v>
      </c>
      <c r="I152" s="725">
        <v>4</v>
      </c>
      <c r="J152" s="1377"/>
      <c r="K152" s="1377">
        <v>8585003200791</v>
      </c>
      <c r="L152" s="1452">
        <v>1600</v>
      </c>
      <c r="M152" s="1974">
        <f t="shared" si="2"/>
        <v>0</v>
      </c>
    </row>
    <row r="153" spans="1:32" s="713" customFormat="1" ht="14.85" customHeight="1" thickBot="1">
      <c r="A153" s="1459" t="s">
        <v>772</v>
      </c>
      <c r="B153" s="726" t="s">
        <v>668</v>
      </c>
      <c r="C153" s="230" t="s">
        <v>608</v>
      </c>
      <c r="D153" s="231"/>
      <c r="E153" s="232"/>
      <c r="F153" s="232"/>
      <c r="G153" s="233">
        <v>0.25</v>
      </c>
      <c r="H153" s="234">
        <v>1.18</v>
      </c>
      <c r="I153" s="235">
        <v>4</v>
      </c>
      <c r="J153" s="1358"/>
      <c r="K153" s="1358">
        <v>8585003200777</v>
      </c>
      <c r="L153" s="1453">
        <v>1600</v>
      </c>
      <c r="M153" s="1777">
        <f t="shared" si="2"/>
        <v>0</v>
      </c>
    </row>
    <row r="154" spans="1:32" s="107" customFormat="1" ht="14.85" customHeight="1" thickBot="1">
      <c r="A154" s="1457"/>
      <c r="B154" s="714" t="s">
        <v>993</v>
      </c>
      <c r="C154" s="714"/>
      <c r="D154" s="714"/>
      <c r="E154" s="715"/>
      <c r="F154" s="715"/>
      <c r="G154" s="716"/>
      <c r="H154" s="717" t="s">
        <v>1129</v>
      </c>
      <c r="I154" s="718"/>
      <c r="J154" s="718"/>
      <c r="K154" s="718"/>
      <c r="L154" s="1436"/>
      <c r="M154" s="717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D154" s="108"/>
      <c r="AE154" s="108"/>
      <c r="AF154" s="108"/>
    </row>
    <row r="155" spans="1:32" s="713" customFormat="1" ht="14.85" customHeight="1" thickBot="1">
      <c r="A155" s="1460" t="s">
        <v>774</v>
      </c>
      <c r="B155" s="251" t="s">
        <v>670</v>
      </c>
      <c r="C155" s="252" t="s">
        <v>511</v>
      </c>
      <c r="D155" s="253"/>
      <c r="E155" s="254"/>
      <c r="F155" s="254"/>
      <c r="G155" s="287">
        <v>0.3</v>
      </c>
      <c r="H155" s="288">
        <v>0.95</v>
      </c>
      <c r="I155" s="289">
        <v>3</v>
      </c>
      <c r="J155" s="258"/>
      <c r="K155" s="258">
        <v>8585003201330</v>
      </c>
      <c r="L155" s="1450">
        <v>1600</v>
      </c>
      <c r="M155" s="1747">
        <f>J155*H155</f>
        <v>0</v>
      </c>
    </row>
    <row r="156" spans="1:32" s="13" customFormat="1" ht="14.85" customHeight="1" thickBot="1">
      <c r="A156" s="1386"/>
      <c r="B156" s="36" t="s">
        <v>907</v>
      </c>
      <c r="C156" s="2"/>
      <c r="D156" s="3"/>
      <c r="E156" s="4"/>
      <c r="F156" s="35"/>
      <c r="G156" s="4"/>
      <c r="H156" s="5" t="s">
        <v>1129</v>
      </c>
      <c r="I156" s="6"/>
      <c r="J156" s="7"/>
      <c r="K156" s="7"/>
      <c r="L156" s="1431"/>
      <c r="M156" s="7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</row>
    <row r="157" spans="1:32" s="107" customFormat="1" ht="14.85" customHeight="1" thickBot="1">
      <c r="A157" s="1463"/>
      <c r="B157" s="709" t="s">
        <v>943</v>
      </c>
      <c r="C157" s="709"/>
      <c r="D157" s="709"/>
      <c r="E157" s="254"/>
      <c r="F157" s="254"/>
      <c r="G157" s="287"/>
      <c r="H157" s="710" t="s">
        <v>1129</v>
      </c>
      <c r="I157" s="711"/>
      <c r="J157" s="711"/>
      <c r="K157" s="711"/>
      <c r="L157" s="1443"/>
      <c r="M157" s="710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08"/>
      <c r="AE157" s="108"/>
      <c r="AF157" s="108"/>
    </row>
    <row r="158" spans="1:32" s="713" customFormat="1" ht="14.85" customHeight="1" thickBot="1">
      <c r="A158" s="1460" t="s">
        <v>775</v>
      </c>
      <c r="B158" s="296" t="s">
        <v>673</v>
      </c>
      <c r="C158" s="252" t="s">
        <v>911</v>
      </c>
      <c r="D158" s="253"/>
      <c r="E158" s="254"/>
      <c r="F158" s="254"/>
      <c r="G158" s="155">
        <v>0.25</v>
      </c>
      <c r="H158" s="288">
        <v>0.95</v>
      </c>
      <c r="I158" s="289">
        <v>3</v>
      </c>
      <c r="J158" s="257"/>
      <c r="K158" s="257">
        <v>8585003201347</v>
      </c>
      <c r="L158" s="1443">
        <v>1600</v>
      </c>
      <c r="M158" s="1810">
        <f>J158*H158</f>
        <v>0</v>
      </c>
    </row>
    <row r="159" spans="1:32" s="107" customFormat="1" ht="14.85" customHeight="1" thickBot="1">
      <c r="A159" s="1457"/>
      <c r="B159" s="714" t="s">
        <v>1103</v>
      </c>
      <c r="C159" s="714"/>
      <c r="D159" s="714"/>
      <c r="E159" s="715"/>
      <c r="F159" s="715"/>
      <c r="G159" s="716"/>
      <c r="H159" s="717" t="s">
        <v>1129</v>
      </c>
      <c r="I159" s="718"/>
      <c r="J159" s="718"/>
      <c r="K159" s="718"/>
      <c r="L159" s="1436"/>
      <c r="M159" s="717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8"/>
      <c r="AD159" s="108"/>
      <c r="AE159" s="108"/>
      <c r="AF159" s="108"/>
    </row>
    <row r="160" spans="1:32" s="713" customFormat="1" ht="14.85" customHeight="1" thickBot="1">
      <c r="A160" s="1460" t="s">
        <v>776</v>
      </c>
      <c r="B160" s="296" t="s">
        <v>1104</v>
      </c>
      <c r="C160" s="2067" t="s">
        <v>511</v>
      </c>
      <c r="D160" s="2068"/>
      <c r="E160" s="2068"/>
      <c r="F160" s="2069"/>
      <c r="G160" s="155">
        <v>0.6</v>
      </c>
      <c r="H160" s="288">
        <v>0.95</v>
      </c>
      <c r="I160" s="289">
        <v>3</v>
      </c>
      <c r="J160" s="257"/>
      <c r="K160" s="257">
        <v>8585003201354</v>
      </c>
      <c r="L160" s="1443">
        <v>1200</v>
      </c>
      <c r="M160" s="1810">
        <f>J160*H160</f>
        <v>0</v>
      </c>
    </row>
    <row r="161" spans="1:32" s="107" customFormat="1" ht="14.85" customHeight="1" thickBot="1">
      <c r="A161" s="1457"/>
      <c r="B161" s="714" t="s">
        <v>944</v>
      </c>
      <c r="C161" s="714"/>
      <c r="D161" s="714"/>
      <c r="E161" s="715"/>
      <c r="F161" s="715"/>
      <c r="G161" s="716"/>
      <c r="H161" s="717" t="s">
        <v>1129</v>
      </c>
      <c r="I161" s="718"/>
      <c r="J161" s="718"/>
      <c r="K161" s="718"/>
      <c r="L161" s="1436"/>
      <c r="M161" s="717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  <c r="AD161" s="108"/>
      <c r="AE161" s="108"/>
      <c r="AF161" s="108"/>
    </row>
    <row r="162" spans="1:32" s="713" customFormat="1" ht="14.85" customHeight="1" thickBot="1">
      <c r="A162" s="1460" t="s">
        <v>777</v>
      </c>
      <c r="B162" s="296" t="s">
        <v>674</v>
      </c>
      <c r="C162" s="252" t="s">
        <v>604</v>
      </c>
      <c r="D162" s="253"/>
      <c r="E162" s="254"/>
      <c r="F162" s="254"/>
      <c r="G162" s="155">
        <v>0.8</v>
      </c>
      <c r="H162" s="288">
        <v>0.95</v>
      </c>
      <c r="I162" s="289">
        <v>3</v>
      </c>
      <c r="J162" s="257"/>
      <c r="K162" s="257">
        <v>8585003200418</v>
      </c>
      <c r="L162" s="1443">
        <v>1200</v>
      </c>
      <c r="M162" s="1810">
        <f>J162*H162</f>
        <v>0</v>
      </c>
    </row>
    <row r="163" spans="1:32" s="107" customFormat="1" ht="14.85" customHeight="1" thickBot="1">
      <c r="A163" s="1457"/>
      <c r="B163" s="714" t="s">
        <v>945</v>
      </c>
      <c r="C163" s="714"/>
      <c r="D163" s="714"/>
      <c r="E163" s="715"/>
      <c r="F163" s="715"/>
      <c r="G163" s="716"/>
      <c r="H163" s="717" t="s">
        <v>1129</v>
      </c>
      <c r="I163" s="718"/>
      <c r="J163" s="718"/>
      <c r="K163" s="718"/>
      <c r="L163" s="1436"/>
      <c r="M163" s="717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8"/>
      <c r="AD163" s="108"/>
      <c r="AE163" s="108"/>
      <c r="AF163" s="108"/>
    </row>
    <row r="164" spans="1:32" s="713" customFormat="1" ht="14.85" customHeight="1" thickBot="1">
      <c r="A164" s="1460" t="s">
        <v>778</v>
      </c>
      <c r="B164" s="296" t="s">
        <v>675</v>
      </c>
      <c r="C164" s="252" t="s">
        <v>92</v>
      </c>
      <c r="D164" s="253"/>
      <c r="E164" s="254"/>
      <c r="F164" s="254"/>
      <c r="G164" s="155">
        <v>0.7</v>
      </c>
      <c r="H164" s="288">
        <v>0.95</v>
      </c>
      <c r="I164" s="289">
        <v>3</v>
      </c>
      <c r="J164" s="257"/>
      <c r="K164" s="257">
        <v>8585003200555</v>
      </c>
      <c r="L164" s="1443">
        <v>1200</v>
      </c>
      <c r="M164" s="1810">
        <f>J164*H164</f>
        <v>0</v>
      </c>
    </row>
    <row r="165" spans="1:32" s="107" customFormat="1" ht="14.85" customHeight="1" thickBot="1">
      <c r="A165" s="1457"/>
      <c r="B165" s="714" t="s">
        <v>946</v>
      </c>
      <c r="C165" s="714"/>
      <c r="D165" s="714"/>
      <c r="E165" s="715"/>
      <c r="F165" s="715"/>
      <c r="G165" s="716"/>
      <c r="H165" s="717" t="s">
        <v>1129</v>
      </c>
      <c r="I165" s="718"/>
      <c r="J165" s="718"/>
      <c r="K165" s="718"/>
      <c r="L165" s="1436"/>
      <c r="M165" s="717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  <c r="AA165" s="108"/>
      <c r="AB165" s="108"/>
      <c r="AC165" s="108"/>
      <c r="AD165" s="108"/>
      <c r="AE165" s="108"/>
      <c r="AF165" s="108"/>
    </row>
    <row r="166" spans="1:32" s="713" customFormat="1" ht="14.85" customHeight="1" thickBot="1">
      <c r="A166" s="1460" t="s">
        <v>779</v>
      </c>
      <c r="B166" s="296" t="s">
        <v>677</v>
      </c>
      <c r="C166" s="252" t="s">
        <v>676</v>
      </c>
      <c r="D166" s="253"/>
      <c r="E166" s="254"/>
      <c r="F166" s="254"/>
      <c r="G166" s="155">
        <v>0.3</v>
      </c>
      <c r="H166" s="288">
        <v>1.18</v>
      </c>
      <c r="I166" s="289">
        <v>4</v>
      </c>
      <c r="J166" s="257"/>
      <c r="K166" s="257">
        <v>8585003201361</v>
      </c>
      <c r="L166" s="1443">
        <v>1600</v>
      </c>
      <c r="M166" s="1810">
        <f>J166*H166</f>
        <v>0</v>
      </c>
    </row>
    <row r="167" spans="1:32" s="107" customFormat="1" ht="14.85" customHeight="1" thickBot="1">
      <c r="A167" s="1457"/>
      <c r="B167" s="714" t="s">
        <v>947</v>
      </c>
      <c r="C167" s="714"/>
      <c r="D167" s="714"/>
      <c r="E167" s="715"/>
      <c r="F167" s="715"/>
      <c r="G167" s="716"/>
      <c r="H167" s="717" t="s">
        <v>1129</v>
      </c>
      <c r="I167" s="718"/>
      <c r="J167" s="718"/>
      <c r="K167" s="718"/>
      <c r="L167" s="1436"/>
      <c r="M167" s="717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</row>
    <row r="168" spans="1:32" s="713" customFormat="1" ht="14.85" customHeight="1" thickBot="1">
      <c r="A168" s="1460" t="s">
        <v>780</v>
      </c>
      <c r="B168" s="296" t="s">
        <v>678</v>
      </c>
      <c r="C168" s="252" t="s">
        <v>604</v>
      </c>
      <c r="D168" s="253"/>
      <c r="E168" s="254"/>
      <c r="F168" s="254"/>
      <c r="G168" s="155">
        <v>0.1</v>
      </c>
      <c r="H168" s="288">
        <v>0.95</v>
      </c>
      <c r="I168" s="289">
        <v>3</v>
      </c>
      <c r="J168" s="257"/>
      <c r="K168" s="257">
        <v>8585003200395</v>
      </c>
      <c r="L168" s="1443">
        <v>1400</v>
      </c>
      <c r="M168" s="1810">
        <f>J168*H168</f>
        <v>0</v>
      </c>
    </row>
    <row r="169" spans="1:32" s="107" customFormat="1" ht="14.85" customHeight="1" thickBot="1">
      <c r="A169" s="1457"/>
      <c r="B169" s="714" t="s">
        <v>948</v>
      </c>
      <c r="C169" s="714"/>
      <c r="D169" s="714"/>
      <c r="E169" s="715"/>
      <c r="F169" s="715"/>
      <c r="G169" s="716"/>
      <c r="H169" s="717" t="s">
        <v>1129</v>
      </c>
      <c r="I169" s="718"/>
      <c r="J169" s="718"/>
      <c r="K169" s="718"/>
      <c r="L169" s="1436"/>
      <c r="M169" s="717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  <c r="AA169" s="108"/>
      <c r="AB169" s="108"/>
      <c r="AC169" s="108"/>
      <c r="AD169" s="108"/>
      <c r="AE169" s="108"/>
      <c r="AF169" s="108"/>
    </row>
    <row r="170" spans="1:32" s="713" customFormat="1" ht="14.85" customHeight="1">
      <c r="A170" s="1458" t="s">
        <v>729</v>
      </c>
      <c r="B170" s="720" t="s">
        <v>636</v>
      </c>
      <c r="C170" s="195" t="s">
        <v>639</v>
      </c>
      <c r="D170" s="196"/>
      <c r="E170" s="197"/>
      <c r="F170" s="197"/>
      <c r="G170" s="198" t="s">
        <v>679</v>
      </c>
      <c r="H170" s="199">
        <v>2.63</v>
      </c>
      <c r="I170" s="200">
        <v>8</v>
      </c>
      <c r="J170" s="1376"/>
      <c r="K170" s="1376">
        <v>8585003200494</v>
      </c>
      <c r="L170" s="1451">
        <v>3000</v>
      </c>
      <c r="M170" s="1973">
        <f>J170*H170</f>
        <v>0</v>
      </c>
    </row>
    <row r="171" spans="1:32" s="713" customFormat="1" ht="14.85" customHeight="1">
      <c r="A171" s="1462" t="s">
        <v>730</v>
      </c>
      <c r="B171" s="95" t="s">
        <v>637</v>
      </c>
      <c r="C171" s="721" t="s">
        <v>607</v>
      </c>
      <c r="D171" s="722"/>
      <c r="E171" s="226"/>
      <c r="F171" s="226"/>
      <c r="G171" s="723" t="s">
        <v>679</v>
      </c>
      <c r="H171" s="724">
        <v>2.63</v>
      </c>
      <c r="I171" s="725">
        <v>8</v>
      </c>
      <c r="J171" s="1377"/>
      <c r="K171" s="1377">
        <v>8585003200166</v>
      </c>
      <c r="L171" s="1452">
        <v>3000</v>
      </c>
      <c r="M171" s="1974">
        <f>J171*H171</f>
        <v>0</v>
      </c>
    </row>
    <row r="172" spans="1:32" s="713" customFormat="1" ht="14.85" customHeight="1">
      <c r="A172" s="1462" t="s">
        <v>731</v>
      </c>
      <c r="B172" s="95" t="s">
        <v>637</v>
      </c>
      <c r="C172" s="721" t="s">
        <v>638</v>
      </c>
      <c r="D172" s="722"/>
      <c r="E172" s="226"/>
      <c r="F172" s="226"/>
      <c r="G172" s="723" t="s">
        <v>679</v>
      </c>
      <c r="H172" s="724">
        <v>2.63</v>
      </c>
      <c r="I172" s="725">
        <v>8</v>
      </c>
      <c r="J172" s="1377"/>
      <c r="K172" s="1377">
        <v>8585003200005</v>
      </c>
      <c r="L172" s="1452">
        <v>3000</v>
      </c>
      <c r="M172" s="1974">
        <f>J172*H172</f>
        <v>0</v>
      </c>
    </row>
    <row r="173" spans="1:32" s="713" customFormat="1" ht="14.85" customHeight="1" thickBot="1">
      <c r="A173" s="1459" t="s">
        <v>732</v>
      </c>
      <c r="B173" s="726" t="s">
        <v>637</v>
      </c>
      <c r="C173" s="230" t="s">
        <v>617</v>
      </c>
      <c r="D173" s="231"/>
      <c r="E173" s="232"/>
      <c r="F173" s="232"/>
      <c r="G173" s="233" t="s">
        <v>679</v>
      </c>
      <c r="H173" s="234">
        <v>2.63</v>
      </c>
      <c r="I173" s="235">
        <v>8</v>
      </c>
      <c r="J173" s="1358"/>
      <c r="K173" s="1358">
        <v>8585003200104</v>
      </c>
      <c r="L173" s="1453">
        <v>3000</v>
      </c>
      <c r="M173" s="1777">
        <f>J173*H173</f>
        <v>0</v>
      </c>
    </row>
    <row r="174" spans="1:32" s="107" customFormat="1" ht="14.85" customHeight="1" thickBot="1">
      <c r="A174" s="1457"/>
      <c r="B174" s="714" t="s">
        <v>949</v>
      </c>
      <c r="C174" s="714"/>
      <c r="D174" s="714"/>
      <c r="E174" s="715"/>
      <c r="F174" s="715"/>
      <c r="G174" s="716"/>
      <c r="H174" s="717" t="s">
        <v>1129</v>
      </c>
      <c r="I174" s="718"/>
      <c r="J174" s="718"/>
      <c r="K174" s="718"/>
      <c r="L174" s="1436"/>
      <c r="M174" s="717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D174" s="108"/>
      <c r="AE174" s="108"/>
      <c r="AF174" s="108"/>
    </row>
    <row r="175" spans="1:32" s="713" customFormat="1" ht="14.85" customHeight="1" thickBot="1">
      <c r="A175" s="1460" t="s">
        <v>781</v>
      </c>
      <c r="B175" s="296" t="s">
        <v>650</v>
      </c>
      <c r="C175" s="252" t="s">
        <v>607</v>
      </c>
      <c r="D175" s="253"/>
      <c r="E175" s="254"/>
      <c r="F175" s="254"/>
      <c r="G175" s="155">
        <v>0.9</v>
      </c>
      <c r="H175" s="288">
        <v>1.18</v>
      </c>
      <c r="I175" s="289">
        <v>4</v>
      </c>
      <c r="J175" s="257"/>
      <c r="K175" s="257">
        <v>8585003201255</v>
      </c>
      <c r="L175" s="1443">
        <v>800</v>
      </c>
      <c r="M175" s="1810">
        <f>J175*H175</f>
        <v>0</v>
      </c>
    </row>
    <row r="176" spans="1:32" s="107" customFormat="1" ht="14.85" customHeight="1" thickBot="1">
      <c r="A176" s="1457"/>
      <c r="B176" s="714" t="s">
        <v>950</v>
      </c>
      <c r="C176" s="714"/>
      <c r="D176" s="714"/>
      <c r="E176" s="715"/>
      <c r="F176" s="715"/>
      <c r="G176" s="716"/>
      <c r="H176" s="717" t="s">
        <v>1129</v>
      </c>
      <c r="I176" s="718"/>
      <c r="J176" s="718"/>
      <c r="K176" s="718"/>
      <c r="L176" s="1436"/>
      <c r="M176" s="717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  <c r="AA176" s="108"/>
      <c r="AB176" s="108"/>
      <c r="AC176" s="108"/>
      <c r="AD176" s="108"/>
      <c r="AE176" s="108"/>
      <c r="AF176" s="108"/>
    </row>
    <row r="177" spans="1:13" s="713" customFormat="1" ht="14.85" customHeight="1" thickBot="1">
      <c r="A177" s="1460" t="s">
        <v>773</v>
      </c>
      <c r="B177" s="251" t="s">
        <v>672</v>
      </c>
      <c r="C177" s="252" t="s">
        <v>511</v>
      </c>
      <c r="D177" s="253"/>
      <c r="E177" s="254"/>
      <c r="F177" s="254"/>
      <c r="G177" s="287">
        <v>0.18</v>
      </c>
      <c r="H177" s="288">
        <v>0.95</v>
      </c>
      <c r="I177" s="289">
        <v>3</v>
      </c>
      <c r="J177" s="258"/>
      <c r="K177" s="258">
        <v>8585003201385</v>
      </c>
      <c r="L177" s="1450">
        <v>1600</v>
      </c>
      <c r="M177" s="1747">
        <f>J177*H177</f>
        <v>0</v>
      </c>
    </row>
    <row r="178" spans="1:13">
      <c r="F178" t="s">
        <v>1135</v>
      </c>
      <c r="J178" s="1950">
        <f>SUM(J4:J177)</f>
        <v>0</v>
      </c>
      <c r="L178" s="1418"/>
      <c r="M178" s="1962">
        <f>SUM(M4:M177)</f>
        <v>0</v>
      </c>
    </row>
  </sheetData>
  <mergeCells count="20">
    <mergeCell ref="G2:L2"/>
    <mergeCell ref="C85:F85"/>
    <mergeCell ref="C112:F112"/>
    <mergeCell ref="C107:F107"/>
    <mergeCell ref="C75:F75"/>
    <mergeCell ref="C82:F82"/>
    <mergeCell ref="C160:F160"/>
    <mergeCell ref="A2:A3"/>
    <mergeCell ref="B2:B3"/>
    <mergeCell ref="C2:F3"/>
    <mergeCell ref="C12:F12"/>
    <mergeCell ref="C6:F6"/>
    <mergeCell ref="C5:F5"/>
    <mergeCell ref="C61:F61"/>
    <mergeCell ref="C62:F62"/>
    <mergeCell ref="C74:F74"/>
    <mergeCell ref="C84:F84"/>
    <mergeCell ref="C49:F49"/>
    <mergeCell ref="C133:F133"/>
    <mergeCell ref="A132:F132"/>
  </mergeCells>
  <pageMargins left="0.23622047244094491" right="0.23622047244094491" top="0.19685039370078741" bottom="0.31496062992125984" header="0.15748031496062992" footer="0.15748031496062992"/>
  <pageSetup paperSize="9" firstPageNumber="14" orientation="landscape" useFirstPageNumber="1" r:id="rId1"/>
  <headerFooter>
    <oddFooter>Strana &amp;P</oddFooter>
  </headerFooter>
  <rowBreaks count="2" manualBreakCount="2">
    <brk id="37" max="16383" man="1"/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8"/>
  <sheetViews>
    <sheetView showGridLines="0" tabSelected="1" zoomScale="87" zoomScaleNormal="87" zoomScaleSheetLayoutView="85" workbookViewId="0">
      <pane ySplit="3" topLeftCell="A4" activePane="bottomLeft" state="frozen"/>
      <selection pane="bottomLeft" activeCell="A39" sqref="A39"/>
    </sheetView>
  </sheetViews>
  <sheetFormatPr defaultRowHeight="12.75"/>
  <cols>
    <col min="1" max="1" width="7.7109375" customWidth="1"/>
    <col min="2" max="2" width="21.28515625" customWidth="1"/>
    <col min="4" max="4" width="7.85546875" customWidth="1"/>
    <col min="5" max="5" width="3.28515625" customWidth="1"/>
    <col min="6" max="6" width="11" hidden="1" customWidth="1"/>
    <col min="7" max="7" width="9.42578125" customWidth="1"/>
    <col min="8" max="8" width="6.7109375" hidden="1" customWidth="1"/>
    <col min="9" max="9" width="6.140625" customWidth="1"/>
    <col min="10" max="10" width="6.7109375" customWidth="1"/>
    <col min="11" max="11" width="5.42578125" style="1348" customWidth="1"/>
    <col min="12" max="12" width="6.42578125" customWidth="1"/>
    <col min="13" max="13" width="15.42578125" hidden="1" customWidth="1"/>
    <col min="14" max="14" width="5.5703125" customWidth="1"/>
    <col min="15" max="15" width="4.7109375" customWidth="1"/>
    <col min="16" max="16" width="6.7109375" style="1348" customWidth="1"/>
    <col min="17" max="17" width="6.5703125" customWidth="1"/>
    <col min="18" max="18" width="6.7109375" hidden="1" customWidth="1"/>
    <col min="19" max="19" width="8.7109375" customWidth="1"/>
    <col min="20" max="20" width="6.7109375" customWidth="1"/>
    <col min="21" max="23" width="8.28515625" style="1962" customWidth="1"/>
  </cols>
  <sheetData>
    <row r="1" spans="1:32" s="13" customFormat="1" ht="15.95" customHeight="1" thickBot="1">
      <c r="A1" s="1"/>
      <c r="B1" s="36" t="s">
        <v>821</v>
      </c>
      <c r="C1" s="2"/>
      <c r="D1" s="3"/>
      <c r="E1" s="4"/>
      <c r="F1" s="8"/>
      <c r="G1" s="33"/>
      <c r="H1" s="6"/>
      <c r="I1" s="6"/>
      <c r="J1" s="6"/>
      <c r="K1" s="6"/>
      <c r="L1" s="6"/>
      <c r="M1" s="6"/>
      <c r="N1" s="6"/>
      <c r="O1" s="6"/>
      <c r="P1" s="34"/>
      <c r="Q1" s="9"/>
      <c r="R1" s="10"/>
      <c r="S1" s="11"/>
      <c r="T1" s="12"/>
      <c r="U1" s="1701"/>
      <c r="V1" s="1701"/>
      <c r="W1" s="1703"/>
      <c r="X1" s="14"/>
      <c r="Y1" s="14"/>
      <c r="Z1" s="14"/>
      <c r="AA1" s="14"/>
      <c r="AB1" s="14"/>
      <c r="AC1" s="14"/>
      <c r="AD1" s="14"/>
      <c r="AE1" s="14"/>
      <c r="AF1" s="14"/>
    </row>
    <row r="2" spans="1:32" s="13" customFormat="1" ht="10.5" customHeight="1">
      <c r="A2" s="2070" t="s">
        <v>3</v>
      </c>
      <c r="B2" s="1982" t="s">
        <v>146</v>
      </c>
      <c r="C2" s="1984" t="s">
        <v>210</v>
      </c>
      <c r="D2" s="1985"/>
      <c r="E2" s="1985"/>
      <c r="F2" s="1685"/>
      <c r="G2" s="1993" t="s">
        <v>159</v>
      </c>
      <c r="H2" s="1994"/>
      <c r="I2" s="1994"/>
      <c r="J2" s="1994"/>
      <c r="K2" s="1994"/>
      <c r="L2" s="1994"/>
      <c r="M2" s="1994"/>
      <c r="N2" s="1994"/>
      <c r="O2" s="1994"/>
      <c r="P2" s="1995"/>
      <c r="Q2" s="1990" t="s">
        <v>160</v>
      </c>
      <c r="R2" s="1991"/>
      <c r="S2" s="1991"/>
      <c r="T2" s="1992"/>
      <c r="U2" s="1956"/>
      <c r="V2" s="1705"/>
      <c r="W2" s="1705"/>
      <c r="X2" s="14"/>
      <c r="Y2" s="14"/>
      <c r="Z2" s="14"/>
      <c r="AA2" s="14"/>
      <c r="AB2" s="14"/>
      <c r="AC2" s="14"/>
      <c r="AD2" s="14"/>
      <c r="AE2" s="14"/>
      <c r="AF2" s="14"/>
    </row>
    <row r="3" spans="1:32" s="14" customFormat="1" ht="58.5" customHeight="1" thickBot="1">
      <c r="A3" s="2111"/>
      <c r="B3" s="1983"/>
      <c r="C3" s="1987"/>
      <c r="D3" s="1988"/>
      <c r="E3" s="1988"/>
      <c r="F3" s="54" t="s">
        <v>213</v>
      </c>
      <c r="G3" s="2112" t="s">
        <v>211</v>
      </c>
      <c r="H3" s="2113"/>
      <c r="I3" s="55" t="s">
        <v>144</v>
      </c>
      <c r="J3" s="1953" t="s">
        <v>212</v>
      </c>
      <c r="K3" s="1345" t="s">
        <v>1012</v>
      </c>
      <c r="L3" s="1501" t="s">
        <v>211</v>
      </c>
      <c r="M3" s="54" t="s">
        <v>213</v>
      </c>
      <c r="N3" s="55" t="s">
        <v>144</v>
      </c>
      <c r="O3" s="1953" t="s">
        <v>212</v>
      </c>
      <c r="P3" s="1345" t="s">
        <v>1012</v>
      </c>
      <c r="Q3" s="2114" t="s">
        <v>214</v>
      </c>
      <c r="R3" s="2115"/>
      <c r="S3" s="52" t="s">
        <v>145</v>
      </c>
      <c r="T3" s="1949" t="s">
        <v>212</v>
      </c>
      <c r="U3" s="1957" t="s">
        <v>1136</v>
      </c>
      <c r="V3" s="1957" t="s">
        <v>1137</v>
      </c>
      <c r="W3" s="1958" t="s">
        <v>1138</v>
      </c>
    </row>
    <row r="4" spans="1:32" s="604" customFormat="1" ht="14.85" customHeight="1" thickBot="1">
      <c r="A4" s="1479" t="s">
        <v>852</v>
      </c>
      <c r="B4" s="550" t="s">
        <v>797</v>
      </c>
      <c r="C4" s="2106"/>
      <c r="D4" s="2107"/>
      <c r="E4" s="2107"/>
      <c r="F4" s="1492" t="s">
        <v>1034</v>
      </c>
      <c r="G4" s="606">
        <v>250</v>
      </c>
      <c r="H4" s="608"/>
      <c r="I4" s="609">
        <v>4.3299042149999991</v>
      </c>
      <c r="J4" s="610"/>
      <c r="K4" s="1347">
        <v>50</v>
      </c>
      <c r="L4" s="606">
        <v>500</v>
      </c>
      <c r="M4" s="1502">
        <v>8584086100127</v>
      </c>
      <c r="N4" s="609">
        <v>7.0713228599999995</v>
      </c>
      <c r="O4" s="610"/>
      <c r="P4" s="1347">
        <v>20</v>
      </c>
      <c r="Q4" s="612">
        <v>1</v>
      </c>
      <c r="R4" s="610"/>
      <c r="S4" s="613">
        <v>13.502127344999998</v>
      </c>
      <c r="T4" s="611"/>
      <c r="U4" s="609">
        <f>J4*I4</f>
        <v>0</v>
      </c>
      <c r="V4" s="609">
        <f>N4*O4</f>
        <v>0</v>
      </c>
      <c r="W4" s="1877">
        <f>T4*S4</f>
        <v>0</v>
      </c>
    </row>
    <row r="5" spans="1:32" s="604" customFormat="1" ht="14.85" customHeight="1" thickBot="1">
      <c r="A5" s="1479" t="s">
        <v>853</v>
      </c>
      <c r="B5" s="518" t="s">
        <v>798</v>
      </c>
      <c r="C5" s="2106"/>
      <c r="D5" s="2107"/>
      <c r="E5" s="2107"/>
      <c r="F5" s="1492" t="s">
        <v>1035</v>
      </c>
      <c r="G5" s="606">
        <v>250</v>
      </c>
      <c r="H5" s="608"/>
      <c r="I5" s="609">
        <v>1.1182657500000002</v>
      </c>
      <c r="J5" s="610"/>
      <c r="K5" s="1347">
        <v>50</v>
      </c>
      <c r="L5" s="614"/>
      <c r="M5" s="1235"/>
      <c r="N5" s="616"/>
      <c r="O5" s="617"/>
      <c r="P5" s="1349"/>
      <c r="Q5" s="612">
        <v>1</v>
      </c>
      <c r="R5" s="610"/>
      <c r="S5" s="613">
        <v>3.9538681875000008</v>
      </c>
      <c r="T5" s="611"/>
      <c r="U5" s="609">
        <f t="shared" ref="U5:U37" si="0">J5*I5</f>
        <v>0</v>
      </c>
      <c r="V5" s="616"/>
      <c r="W5" s="1877">
        <f t="shared" ref="W5:W37" si="1">T5*S5</f>
        <v>0</v>
      </c>
    </row>
    <row r="6" spans="1:32" s="604" customFormat="1" ht="14.85" customHeight="1" thickBot="1">
      <c r="A6" s="1479" t="s">
        <v>854</v>
      </c>
      <c r="B6" s="518" t="s">
        <v>799</v>
      </c>
      <c r="C6" s="2106"/>
      <c r="D6" s="2107"/>
      <c r="E6" s="2107"/>
      <c r="F6" s="1492" t="s">
        <v>1036</v>
      </c>
      <c r="G6" s="606">
        <v>250</v>
      </c>
      <c r="H6" s="608"/>
      <c r="I6" s="609">
        <v>4.3299042149999991</v>
      </c>
      <c r="J6" s="610"/>
      <c r="K6" s="1347">
        <v>50</v>
      </c>
      <c r="L6" s="606">
        <v>500</v>
      </c>
      <c r="M6" s="1502">
        <v>8584086100318</v>
      </c>
      <c r="N6" s="609">
        <v>7.0713228599999995</v>
      </c>
      <c r="O6" s="610"/>
      <c r="P6" s="1347">
        <v>20</v>
      </c>
      <c r="Q6" s="612">
        <v>1</v>
      </c>
      <c r="R6" s="610"/>
      <c r="S6" s="613">
        <v>13.502127344999998</v>
      </c>
      <c r="T6" s="611"/>
      <c r="U6" s="609">
        <f t="shared" si="0"/>
        <v>0</v>
      </c>
      <c r="V6" s="609">
        <f t="shared" ref="V6:V26" si="2">N6*O6</f>
        <v>0</v>
      </c>
      <c r="W6" s="1877">
        <f t="shared" si="1"/>
        <v>0</v>
      </c>
    </row>
    <row r="7" spans="1:32" s="604" customFormat="1" ht="14.85" customHeight="1" thickBot="1">
      <c r="A7" s="1473"/>
      <c r="B7" s="843" t="s">
        <v>800</v>
      </c>
      <c r="C7" s="594"/>
      <c r="D7" s="595"/>
      <c r="E7" s="596"/>
      <c r="F7" s="1491"/>
      <c r="G7" s="602"/>
      <c r="H7" s="601"/>
      <c r="I7" s="601"/>
      <c r="J7" s="601"/>
      <c r="K7" s="601"/>
      <c r="L7" s="601"/>
      <c r="M7" s="600"/>
      <c r="N7" s="601"/>
      <c r="O7" s="601"/>
      <c r="P7" s="603"/>
      <c r="Q7" s="601"/>
      <c r="T7" s="605"/>
      <c r="U7" s="599"/>
      <c r="V7" s="599"/>
      <c r="W7" s="1727"/>
    </row>
    <row r="8" spans="1:32" s="604" customFormat="1" ht="15.75" customHeight="1" thickBot="1">
      <c r="A8" s="1474" t="s">
        <v>855</v>
      </c>
      <c r="B8" s="618" t="s">
        <v>801</v>
      </c>
      <c r="C8" s="2082" t="s">
        <v>805</v>
      </c>
      <c r="D8" s="2083"/>
      <c r="E8" s="2083"/>
      <c r="F8" s="1493" t="s">
        <v>1037</v>
      </c>
      <c r="G8" s="619">
        <v>100</v>
      </c>
      <c r="H8" s="623"/>
      <c r="I8" s="624">
        <v>2.4339698250000001</v>
      </c>
      <c r="J8" s="618"/>
      <c r="K8" s="849">
        <v>50</v>
      </c>
      <c r="L8" s="619">
        <v>300</v>
      </c>
      <c r="M8" s="1502">
        <v>8584086100424</v>
      </c>
      <c r="N8" s="624">
        <v>4.9063707525</v>
      </c>
      <c r="O8" s="618"/>
      <c r="P8" s="849">
        <v>20</v>
      </c>
      <c r="Q8" s="626">
        <v>1</v>
      </c>
      <c r="R8" s="618"/>
      <c r="S8" s="627">
        <v>17.934514499999999</v>
      </c>
      <c r="T8" s="625"/>
      <c r="U8" s="624">
        <f t="shared" si="0"/>
        <v>0</v>
      </c>
      <c r="V8" s="624">
        <f t="shared" si="2"/>
        <v>0</v>
      </c>
      <c r="W8" s="1901">
        <f t="shared" si="1"/>
        <v>0</v>
      </c>
    </row>
    <row r="9" spans="1:32" s="604" customFormat="1" ht="15.75" customHeight="1" thickBot="1">
      <c r="A9" s="1476" t="s">
        <v>856</v>
      </c>
      <c r="B9" s="628" t="s">
        <v>802</v>
      </c>
      <c r="C9" s="2022" t="s">
        <v>804</v>
      </c>
      <c r="D9" s="2023"/>
      <c r="E9" s="2023"/>
      <c r="F9" s="1494" t="s">
        <v>1038</v>
      </c>
      <c r="G9" s="629">
        <v>100</v>
      </c>
      <c r="H9" s="632"/>
      <c r="I9" s="633">
        <v>3.2025918750000004</v>
      </c>
      <c r="J9" s="628"/>
      <c r="K9" s="931">
        <v>50</v>
      </c>
      <c r="L9" s="635"/>
      <c r="M9" s="911"/>
      <c r="N9" s="637"/>
      <c r="O9" s="638"/>
      <c r="P9" s="1350"/>
      <c r="Q9" s="639">
        <v>1</v>
      </c>
      <c r="R9" s="628"/>
      <c r="S9" s="640">
        <v>25.620735000000003</v>
      </c>
      <c r="T9" s="634"/>
      <c r="U9" s="633">
        <f t="shared" si="0"/>
        <v>0</v>
      </c>
      <c r="V9" s="637"/>
      <c r="W9" s="1842">
        <f t="shared" si="1"/>
        <v>0</v>
      </c>
    </row>
    <row r="10" spans="1:32" s="604" customFormat="1" ht="14.85" customHeight="1" thickBot="1">
      <c r="A10" s="1478" t="s">
        <v>857</v>
      </c>
      <c r="B10" s="641" t="s">
        <v>803</v>
      </c>
      <c r="C10" s="2079" t="s">
        <v>805</v>
      </c>
      <c r="D10" s="2080"/>
      <c r="E10" s="2080"/>
      <c r="F10" s="1495" t="s">
        <v>1039</v>
      </c>
      <c r="G10" s="642">
        <v>100</v>
      </c>
      <c r="H10" s="646"/>
      <c r="I10" s="647">
        <v>1.9215551250000003</v>
      </c>
      <c r="J10" s="641"/>
      <c r="K10" s="1066">
        <v>50</v>
      </c>
      <c r="L10" s="642">
        <v>300</v>
      </c>
      <c r="M10" s="1502">
        <v>8584086100448</v>
      </c>
      <c r="N10" s="647">
        <v>5.5725098625000005</v>
      </c>
      <c r="O10" s="641"/>
      <c r="P10" s="1066">
        <v>20</v>
      </c>
      <c r="Q10" s="649">
        <v>1</v>
      </c>
      <c r="R10" s="641"/>
      <c r="S10" s="650">
        <v>15.372441000000002</v>
      </c>
      <c r="T10" s="648"/>
      <c r="U10" s="647">
        <f t="shared" si="0"/>
        <v>0</v>
      </c>
      <c r="V10" s="647">
        <f t="shared" si="2"/>
        <v>0</v>
      </c>
      <c r="W10" s="1900">
        <f t="shared" si="1"/>
        <v>0</v>
      </c>
    </row>
    <row r="11" spans="1:32" s="604" customFormat="1" ht="14.85" customHeight="1" thickBot="1">
      <c r="A11" s="1480"/>
      <c r="B11" s="651" t="s">
        <v>806</v>
      </c>
      <c r="C11" s="652"/>
      <c r="D11" s="595"/>
      <c r="E11" s="596"/>
      <c r="F11" s="1491"/>
      <c r="G11" s="602"/>
      <c r="H11" s="601"/>
      <c r="I11" s="601"/>
      <c r="J11" s="601"/>
      <c r="K11" s="601"/>
      <c r="L11" s="601"/>
      <c r="M11" s="600"/>
      <c r="N11" s="601"/>
      <c r="O11" s="601"/>
      <c r="P11" s="603"/>
      <c r="Q11" s="601"/>
      <c r="T11" s="605"/>
      <c r="U11" s="599"/>
      <c r="V11" s="599"/>
      <c r="W11" s="1727"/>
    </row>
    <row r="12" spans="1:32" s="604" customFormat="1" ht="14.85" customHeight="1">
      <c r="A12" s="1474" t="s">
        <v>858</v>
      </c>
      <c r="B12" s="618" t="s">
        <v>807</v>
      </c>
      <c r="C12" s="2082"/>
      <c r="D12" s="2083"/>
      <c r="E12" s="2083"/>
      <c r="F12" s="1493" t="s">
        <v>1040</v>
      </c>
      <c r="G12" s="619">
        <v>400</v>
      </c>
      <c r="H12" s="623"/>
      <c r="I12" s="624">
        <v>3.8431102500000005</v>
      </c>
      <c r="J12" s="618"/>
      <c r="K12" s="849">
        <v>20</v>
      </c>
      <c r="L12" s="653"/>
      <c r="M12" s="853"/>
      <c r="N12" s="655"/>
      <c r="O12" s="656"/>
      <c r="P12" s="1351"/>
      <c r="Q12" s="626">
        <v>2</v>
      </c>
      <c r="R12" s="618"/>
      <c r="S12" s="627">
        <v>8.9544468824999992</v>
      </c>
      <c r="T12" s="625"/>
      <c r="U12" s="624">
        <f t="shared" si="0"/>
        <v>0</v>
      </c>
      <c r="V12" s="655"/>
      <c r="W12" s="1901">
        <f t="shared" si="1"/>
        <v>0</v>
      </c>
    </row>
    <row r="13" spans="1:32" s="604" customFormat="1" ht="14.85" customHeight="1">
      <c r="A13" s="1476" t="s">
        <v>859</v>
      </c>
      <c r="B13" s="628" t="s">
        <v>808</v>
      </c>
      <c r="C13" s="2022"/>
      <c r="D13" s="2023"/>
      <c r="E13" s="2023"/>
      <c r="F13" s="1494" t="s">
        <v>1041</v>
      </c>
      <c r="G13" s="629">
        <v>400</v>
      </c>
      <c r="H13" s="632"/>
      <c r="I13" s="633">
        <v>3.5740925324999999</v>
      </c>
      <c r="J13" s="628"/>
      <c r="K13" s="931">
        <v>20</v>
      </c>
      <c r="L13" s="635"/>
      <c r="M13" s="911"/>
      <c r="N13" s="637"/>
      <c r="O13" s="638"/>
      <c r="P13" s="1350"/>
      <c r="Q13" s="639">
        <v>2</v>
      </c>
      <c r="R13" s="628"/>
      <c r="S13" s="640">
        <v>7.6221686625</v>
      </c>
      <c r="T13" s="634"/>
      <c r="U13" s="633">
        <f t="shared" si="0"/>
        <v>0</v>
      </c>
      <c r="V13" s="637"/>
      <c r="W13" s="1842">
        <f t="shared" si="1"/>
        <v>0</v>
      </c>
    </row>
    <row r="14" spans="1:32" s="604" customFormat="1" ht="14.85" customHeight="1" thickBot="1">
      <c r="A14" s="1478" t="s">
        <v>860</v>
      </c>
      <c r="B14" s="641" t="s">
        <v>809</v>
      </c>
      <c r="C14" s="2079"/>
      <c r="D14" s="2080"/>
      <c r="E14" s="2080"/>
      <c r="F14" s="1495" t="s">
        <v>1042</v>
      </c>
      <c r="G14" s="642">
        <v>400</v>
      </c>
      <c r="H14" s="646"/>
      <c r="I14" s="647">
        <v>3.5740925324999999</v>
      </c>
      <c r="J14" s="641"/>
      <c r="K14" s="1066">
        <v>20</v>
      </c>
      <c r="L14" s="657"/>
      <c r="M14" s="887"/>
      <c r="N14" s="659"/>
      <c r="O14" s="660"/>
      <c r="P14" s="1352"/>
      <c r="Q14" s="649">
        <v>2</v>
      </c>
      <c r="R14" s="641"/>
      <c r="S14" s="650">
        <v>7.6221686625</v>
      </c>
      <c r="T14" s="648"/>
      <c r="U14" s="647">
        <f t="shared" si="0"/>
        <v>0</v>
      </c>
      <c r="V14" s="659"/>
      <c r="W14" s="1900">
        <f t="shared" si="1"/>
        <v>0</v>
      </c>
    </row>
    <row r="15" spans="1:32" s="604" customFormat="1" ht="14.85" customHeight="1" thickBot="1">
      <c r="A15" s="1473"/>
      <c r="B15" s="683" t="s">
        <v>810</v>
      </c>
      <c r="C15" s="594"/>
      <c r="D15" s="594"/>
      <c r="E15" s="684"/>
      <c r="F15" s="1505"/>
      <c r="G15" s="1506"/>
      <c r="H15" s="1507"/>
      <c r="I15" s="1507"/>
      <c r="J15" s="1507"/>
      <c r="K15" s="1507"/>
      <c r="L15" s="1507"/>
      <c r="M15" s="1504"/>
      <c r="N15" s="1507"/>
      <c r="O15" s="1507"/>
      <c r="P15" s="1593"/>
      <c r="Q15" s="2104" t="s">
        <v>1007</v>
      </c>
      <c r="R15" s="2105"/>
      <c r="S15" s="1509"/>
      <c r="T15" s="1346"/>
      <c r="U15" s="1079"/>
      <c r="V15" s="1079"/>
      <c r="W15" s="1708"/>
    </row>
    <row r="16" spans="1:32" s="604" customFormat="1" ht="14.85" customHeight="1" thickBot="1">
      <c r="A16" s="1474" t="s">
        <v>1068</v>
      </c>
      <c r="B16" s="246" t="s">
        <v>1063</v>
      </c>
      <c r="C16" s="2118" t="s">
        <v>1091</v>
      </c>
      <c r="D16" s="2119"/>
      <c r="E16" s="2119"/>
      <c r="F16" s="1493" t="s">
        <v>1070</v>
      </c>
      <c r="G16" s="619">
        <v>500</v>
      </c>
      <c r="H16" s="1508"/>
      <c r="I16" s="624">
        <v>7.2250472700000001</v>
      </c>
      <c r="J16" s="1508"/>
      <c r="K16" s="849"/>
      <c r="L16" s="1558"/>
      <c r="M16" s="1166"/>
      <c r="N16" s="1559"/>
      <c r="O16" s="1559"/>
      <c r="P16" s="1560"/>
      <c r="Q16" s="1514">
        <v>1</v>
      </c>
      <c r="R16" s="1510"/>
      <c r="S16" s="1515">
        <v>172.93996125000004</v>
      </c>
      <c r="T16" s="625"/>
      <c r="U16" s="633">
        <f t="shared" si="0"/>
        <v>0</v>
      </c>
      <c r="V16" s="1959"/>
      <c r="W16" s="1901">
        <f t="shared" si="1"/>
        <v>0</v>
      </c>
    </row>
    <row r="17" spans="1:23" s="604" customFormat="1" ht="14.85" customHeight="1">
      <c r="A17" s="1476" t="s">
        <v>1069</v>
      </c>
      <c r="B17" s="218" t="s">
        <v>1064</v>
      </c>
      <c r="C17" s="2024" t="s">
        <v>1092</v>
      </c>
      <c r="D17" s="2025"/>
      <c r="E17" s="2025"/>
      <c r="F17" s="1493" t="s">
        <v>1075</v>
      </c>
      <c r="G17" s="662">
        <v>500</v>
      </c>
      <c r="H17" s="665"/>
      <c r="I17" s="666">
        <v>7.2250472699999992</v>
      </c>
      <c r="J17" s="661"/>
      <c r="K17" s="964"/>
      <c r="L17" s="668"/>
      <c r="M17" s="868"/>
      <c r="N17" s="670"/>
      <c r="O17" s="671"/>
      <c r="P17" s="1188"/>
      <c r="Q17" s="672">
        <v>1</v>
      </c>
      <c r="R17" s="661"/>
      <c r="S17" s="673">
        <v>172.93996125000004</v>
      </c>
      <c r="T17" s="667"/>
      <c r="U17" s="666">
        <f t="shared" si="0"/>
        <v>0</v>
      </c>
      <c r="V17" s="670"/>
      <c r="W17" s="1912">
        <f t="shared" si="1"/>
        <v>0</v>
      </c>
    </row>
    <row r="18" spans="1:23" s="604" customFormat="1" ht="14.85" customHeight="1">
      <c r="A18" s="1476" t="s">
        <v>1027</v>
      </c>
      <c r="B18" s="1511" t="s">
        <v>1026</v>
      </c>
      <c r="C18" s="1482" t="s">
        <v>813</v>
      </c>
      <c r="D18" s="1483"/>
      <c r="E18" s="1483"/>
      <c r="F18" s="1496" t="s">
        <v>1048</v>
      </c>
      <c r="G18" s="1484">
        <v>500</v>
      </c>
      <c r="H18" s="1264"/>
      <c r="I18" s="1485">
        <v>7.2250472699999992</v>
      </c>
      <c r="J18" s="1481"/>
      <c r="K18" s="1486"/>
      <c r="L18" s="668"/>
      <c r="M18" s="868"/>
      <c r="N18" s="670"/>
      <c r="O18" s="671"/>
      <c r="P18" s="1188"/>
      <c r="Q18" s="1152">
        <v>1</v>
      </c>
      <c r="R18" s="1481"/>
      <c r="S18" s="1487">
        <v>172.93996125000004</v>
      </c>
      <c r="T18" s="1488"/>
      <c r="U18" s="1485">
        <f t="shared" si="0"/>
        <v>0</v>
      </c>
      <c r="V18" s="670"/>
      <c r="W18" s="1898">
        <f t="shared" si="1"/>
        <v>0</v>
      </c>
    </row>
    <row r="19" spans="1:23" s="604" customFormat="1" ht="14.85" customHeight="1">
      <c r="A19" s="1476" t="s">
        <v>861</v>
      </c>
      <c r="B19" s="1512" t="s">
        <v>820</v>
      </c>
      <c r="C19" s="440" t="s">
        <v>812</v>
      </c>
      <c r="D19" s="675"/>
      <c r="E19" s="675"/>
      <c r="F19" s="1497" t="s">
        <v>1043</v>
      </c>
      <c r="G19" s="662">
        <v>500</v>
      </c>
      <c r="H19" s="665"/>
      <c r="I19" s="666">
        <v>7.2250472699999992</v>
      </c>
      <c r="J19" s="661"/>
      <c r="K19" s="964"/>
      <c r="L19" s="671"/>
      <c r="M19" s="868"/>
      <c r="N19" s="670"/>
      <c r="O19" s="671"/>
      <c r="P19" s="1188"/>
      <c r="Q19" s="672">
        <v>1</v>
      </c>
      <c r="R19" s="661"/>
      <c r="S19" s="673">
        <v>229.30557825000002</v>
      </c>
      <c r="T19" s="667"/>
      <c r="U19" s="666">
        <f t="shared" si="0"/>
        <v>0</v>
      </c>
      <c r="V19" s="670"/>
      <c r="W19" s="1912">
        <f t="shared" si="1"/>
        <v>0</v>
      </c>
    </row>
    <row r="20" spans="1:23" s="604" customFormat="1" ht="14.85" customHeight="1">
      <c r="A20" s="1476" t="s">
        <v>1029</v>
      </c>
      <c r="B20" s="1511" t="s">
        <v>1028</v>
      </c>
      <c r="C20" s="1482" t="s">
        <v>812</v>
      </c>
      <c r="D20" s="1483"/>
      <c r="E20" s="1483"/>
      <c r="F20" s="1496" t="s">
        <v>1049</v>
      </c>
      <c r="G20" s="1484">
        <v>500</v>
      </c>
      <c r="H20" s="1264"/>
      <c r="I20" s="1485">
        <v>7.2250472699999992</v>
      </c>
      <c r="J20" s="1481"/>
      <c r="K20" s="1486"/>
      <c r="L20" s="671"/>
      <c r="M20" s="868"/>
      <c r="N20" s="670"/>
      <c r="O20" s="671"/>
      <c r="P20" s="1188"/>
      <c r="Q20" s="1152">
        <v>1</v>
      </c>
      <c r="R20" s="1481"/>
      <c r="S20" s="1487">
        <v>230.58661499999997</v>
      </c>
      <c r="T20" s="1488"/>
      <c r="U20" s="1485">
        <f t="shared" si="0"/>
        <v>0</v>
      </c>
      <c r="V20" s="670"/>
      <c r="W20" s="1898">
        <f t="shared" si="1"/>
        <v>0</v>
      </c>
    </row>
    <row r="21" spans="1:23" s="604" customFormat="1" ht="14.85" customHeight="1">
      <c r="A21" s="1476" t="s">
        <v>863</v>
      </c>
      <c r="B21" s="1512" t="s">
        <v>814</v>
      </c>
      <c r="C21" s="440" t="s">
        <v>811</v>
      </c>
      <c r="D21" s="675"/>
      <c r="E21" s="675"/>
      <c r="F21" s="1497" t="s">
        <v>1046</v>
      </c>
      <c r="G21" s="629">
        <v>500</v>
      </c>
      <c r="H21" s="665"/>
      <c r="I21" s="666">
        <v>7.2250472699999992</v>
      </c>
      <c r="J21" s="661"/>
      <c r="K21" s="964"/>
      <c r="L21" s="668"/>
      <c r="M21" s="868"/>
      <c r="N21" s="670"/>
      <c r="O21" s="671"/>
      <c r="P21" s="1188"/>
      <c r="Q21" s="672">
        <v>1</v>
      </c>
      <c r="R21" s="661"/>
      <c r="S21" s="673">
        <v>229.30557825000002</v>
      </c>
      <c r="T21" s="667"/>
      <c r="U21" s="666">
        <f t="shared" si="0"/>
        <v>0</v>
      </c>
      <c r="V21" s="670"/>
      <c r="W21" s="1912">
        <f t="shared" si="1"/>
        <v>0</v>
      </c>
    </row>
    <row r="22" spans="1:23" s="604" customFormat="1" ht="14.85" customHeight="1">
      <c r="A22" s="1476" t="s">
        <v>1101</v>
      </c>
      <c r="B22" s="1512" t="s">
        <v>1093</v>
      </c>
      <c r="C22" s="440" t="s">
        <v>1102</v>
      </c>
      <c r="D22" s="675"/>
      <c r="E22" s="675"/>
      <c r="F22" s="1497" t="s">
        <v>1047</v>
      </c>
      <c r="G22" s="629">
        <v>500</v>
      </c>
      <c r="H22" s="665"/>
      <c r="I22" s="666">
        <v>7.2250472699999992</v>
      </c>
      <c r="J22" s="661"/>
      <c r="K22" s="964"/>
      <c r="L22" s="668"/>
      <c r="M22" s="868"/>
      <c r="N22" s="670"/>
      <c r="O22" s="671"/>
      <c r="P22" s="1188"/>
      <c r="Q22" s="672">
        <v>1</v>
      </c>
      <c r="R22" s="661"/>
      <c r="S22" s="673">
        <v>244.67801925000003</v>
      </c>
      <c r="T22" s="667"/>
      <c r="U22" s="666">
        <f t="shared" si="0"/>
        <v>0</v>
      </c>
      <c r="V22" s="670"/>
      <c r="W22" s="1912">
        <f t="shared" si="1"/>
        <v>0</v>
      </c>
    </row>
    <row r="23" spans="1:23" s="604" customFormat="1" ht="14.85" customHeight="1">
      <c r="A23" s="1476" t="s">
        <v>864</v>
      </c>
      <c r="B23" s="1512" t="s">
        <v>815</v>
      </c>
      <c r="C23" s="440" t="s">
        <v>816</v>
      </c>
      <c r="D23" s="675"/>
      <c r="E23" s="675"/>
      <c r="F23" s="1497" t="s">
        <v>1044</v>
      </c>
      <c r="G23" s="629">
        <v>500</v>
      </c>
      <c r="H23" s="665"/>
      <c r="I23" s="666">
        <v>7.2250472699999992</v>
      </c>
      <c r="J23" s="661"/>
      <c r="K23" s="964"/>
      <c r="L23" s="668"/>
      <c r="M23" s="868"/>
      <c r="N23" s="670"/>
      <c r="O23" s="671"/>
      <c r="P23" s="1188"/>
      <c r="Q23" s="672">
        <v>1</v>
      </c>
      <c r="R23" s="661"/>
      <c r="S23" s="673">
        <v>244.67801925000001</v>
      </c>
      <c r="T23" s="667"/>
      <c r="U23" s="666">
        <f t="shared" si="0"/>
        <v>0</v>
      </c>
      <c r="V23" s="670"/>
      <c r="W23" s="1912">
        <f t="shared" si="1"/>
        <v>0</v>
      </c>
    </row>
    <row r="24" spans="1:23" s="604" customFormat="1" ht="14.85" customHeight="1">
      <c r="A24" s="1476" t="s">
        <v>865</v>
      </c>
      <c r="B24" s="1512" t="s">
        <v>817</v>
      </c>
      <c r="C24" s="440" t="s">
        <v>816</v>
      </c>
      <c r="D24" s="675"/>
      <c r="E24" s="675"/>
      <c r="F24" s="1497" t="s">
        <v>1045</v>
      </c>
      <c r="G24" s="629">
        <v>500</v>
      </c>
      <c r="H24" s="665"/>
      <c r="I24" s="666">
        <v>7.2250472699999992</v>
      </c>
      <c r="J24" s="661"/>
      <c r="K24" s="964"/>
      <c r="L24" s="668"/>
      <c r="M24" s="868"/>
      <c r="N24" s="670"/>
      <c r="O24" s="671"/>
      <c r="P24" s="1188"/>
      <c r="Q24" s="672">
        <v>1</v>
      </c>
      <c r="R24" s="661"/>
      <c r="S24" s="673">
        <v>256.20734999999996</v>
      </c>
      <c r="T24" s="667"/>
      <c r="U24" s="666">
        <f t="shared" si="0"/>
        <v>0</v>
      </c>
      <c r="V24" s="670"/>
      <c r="W24" s="1912">
        <f t="shared" si="1"/>
        <v>0</v>
      </c>
    </row>
    <row r="25" spans="1:23" s="604" customFormat="1" ht="14.85" customHeight="1" thickBot="1">
      <c r="A25" s="1530" t="s">
        <v>862</v>
      </c>
      <c r="B25" s="1513" t="s">
        <v>818</v>
      </c>
      <c r="C25" s="2108" t="s">
        <v>819</v>
      </c>
      <c r="D25" s="2109"/>
      <c r="E25" s="2109"/>
      <c r="F25" s="1495" t="s">
        <v>1047</v>
      </c>
      <c r="G25" s="642">
        <v>500</v>
      </c>
      <c r="H25" s="646"/>
      <c r="I25" s="647">
        <v>7.2250472699999992</v>
      </c>
      <c r="J25" s="641"/>
      <c r="K25" s="1066"/>
      <c r="L25" s="657"/>
      <c r="M25" s="887"/>
      <c r="N25" s="659"/>
      <c r="O25" s="660"/>
      <c r="P25" s="1352"/>
      <c r="Q25" s="649">
        <v>1</v>
      </c>
      <c r="R25" s="641"/>
      <c r="S25" s="676">
        <v>244.67801925000001</v>
      </c>
      <c r="T25" s="648"/>
      <c r="U25" s="647">
        <f t="shared" si="0"/>
        <v>0</v>
      </c>
      <c r="V25" s="659"/>
      <c r="W25" s="1900">
        <f t="shared" si="1"/>
        <v>0</v>
      </c>
    </row>
    <row r="26" spans="1:23" s="604" customFormat="1" ht="14.85" customHeight="1" thickBot="1">
      <c r="A26" s="1419"/>
      <c r="B26" s="1472" t="s">
        <v>822</v>
      </c>
      <c r="C26" s="1420"/>
      <c r="D26" s="1421"/>
      <c r="E26" s="1421"/>
      <c r="F26" s="1498"/>
      <c r="G26" s="1422"/>
      <c r="H26" s="1424"/>
      <c r="I26" s="1425"/>
      <c r="J26" s="1426"/>
      <c r="K26" s="1423"/>
      <c r="L26" s="1424"/>
      <c r="M26" s="1503"/>
      <c r="N26" s="1425"/>
      <c r="O26" s="1426"/>
      <c r="P26" s="1427"/>
      <c r="Q26" s="1424"/>
      <c r="R26" s="1426"/>
      <c r="S26" s="1428"/>
      <c r="T26" s="1429"/>
      <c r="U26" s="1425">
        <f t="shared" si="0"/>
        <v>0</v>
      </c>
      <c r="V26" s="1425">
        <f t="shared" si="2"/>
        <v>0</v>
      </c>
      <c r="W26" s="1960">
        <f t="shared" si="1"/>
        <v>0</v>
      </c>
    </row>
    <row r="27" spans="1:23" s="604" customFormat="1" ht="14.85" customHeight="1" thickBot="1">
      <c r="A27" s="1473"/>
      <c r="B27" s="683" t="s">
        <v>1099</v>
      </c>
      <c r="C27" s="594"/>
      <c r="D27" s="594"/>
      <c r="E27" s="684"/>
      <c r="F27" s="1499"/>
      <c r="G27" s="690"/>
      <c r="H27" s="689"/>
      <c r="I27" s="689"/>
      <c r="J27" s="689"/>
      <c r="K27" s="689"/>
      <c r="L27" s="689"/>
      <c r="M27" s="688"/>
      <c r="N27" s="689"/>
      <c r="O27" s="689"/>
      <c r="P27" s="691"/>
      <c r="Q27" s="689"/>
      <c r="R27" s="692"/>
      <c r="S27" s="692"/>
      <c r="T27" s="693"/>
      <c r="U27" s="687"/>
      <c r="V27" s="687"/>
      <c r="W27" s="1819"/>
    </row>
    <row r="28" spans="1:23" s="604" customFormat="1" ht="14.85" customHeight="1">
      <c r="A28" s="1474" t="s">
        <v>866</v>
      </c>
      <c r="B28" s="618" t="s">
        <v>823</v>
      </c>
      <c r="C28" s="2017" t="s">
        <v>829</v>
      </c>
      <c r="D28" s="2018"/>
      <c r="E28" s="2103"/>
      <c r="F28" s="1493" t="s">
        <v>1050</v>
      </c>
      <c r="G28" s="619">
        <v>250</v>
      </c>
      <c r="H28" s="623"/>
      <c r="I28" s="624">
        <v>1.07</v>
      </c>
      <c r="J28" s="618"/>
      <c r="K28" s="849">
        <v>40</v>
      </c>
      <c r="L28" s="653"/>
      <c r="M28" s="853"/>
      <c r="N28" s="655"/>
      <c r="O28" s="656"/>
      <c r="P28" s="1351"/>
      <c r="Q28" s="626">
        <v>10</v>
      </c>
      <c r="R28" s="618"/>
      <c r="S28" s="627">
        <v>3.43</v>
      </c>
      <c r="T28" s="625"/>
      <c r="U28" s="624">
        <f t="shared" si="0"/>
        <v>0</v>
      </c>
      <c r="V28" s="655"/>
      <c r="W28" s="1901">
        <f t="shared" si="1"/>
        <v>0</v>
      </c>
    </row>
    <row r="29" spans="1:23" s="604" customFormat="1" ht="14.85" customHeight="1">
      <c r="A29" s="1475" t="s">
        <v>867</v>
      </c>
      <c r="B29" s="661" t="s">
        <v>824</v>
      </c>
      <c r="C29" s="1688" t="s">
        <v>828</v>
      </c>
      <c r="D29" s="1689"/>
      <c r="E29" s="1689"/>
      <c r="F29" s="1497" t="s">
        <v>1051</v>
      </c>
      <c r="G29" s="662">
        <v>500</v>
      </c>
      <c r="H29" s="665"/>
      <c r="I29" s="666">
        <v>1.53</v>
      </c>
      <c r="J29" s="661"/>
      <c r="K29" s="964">
        <v>20</v>
      </c>
      <c r="L29" s="668"/>
      <c r="M29" s="868"/>
      <c r="N29" s="670"/>
      <c r="O29" s="671"/>
      <c r="P29" s="1188"/>
      <c r="Q29" s="672">
        <v>10</v>
      </c>
      <c r="R29" s="661"/>
      <c r="S29" s="674">
        <v>2.54</v>
      </c>
      <c r="T29" s="667"/>
      <c r="U29" s="666">
        <f t="shared" si="0"/>
        <v>0</v>
      </c>
      <c r="V29" s="670"/>
      <c r="W29" s="1912">
        <f t="shared" si="1"/>
        <v>0</v>
      </c>
    </row>
    <row r="30" spans="1:23" s="604" customFormat="1" ht="14.85" customHeight="1">
      <c r="A30" s="1475" t="s">
        <v>912</v>
      </c>
      <c r="B30" s="661" t="s">
        <v>824</v>
      </c>
      <c r="C30" s="1688" t="s">
        <v>827</v>
      </c>
      <c r="D30" s="1689"/>
      <c r="E30" s="1689"/>
      <c r="F30" s="1497" t="s">
        <v>1052</v>
      </c>
      <c r="G30" s="662">
        <v>500</v>
      </c>
      <c r="H30" s="665"/>
      <c r="I30" s="666">
        <v>1.53</v>
      </c>
      <c r="J30" s="661"/>
      <c r="K30" s="964">
        <v>20</v>
      </c>
      <c r="L30" s="668"/>
      <c r="M30" s="868"/>
      <c r="N30" s="670"/>
      <c r="O30" s="671"/>
      <c r="P30" s="1188"/>
      <c r="Q30" s="672">
        <v>10</v>
      </c>
      <c r="R30" s="661"/>
      <c r="S30" s="674">
        <v>2.54</v>
      </c>
      <c r="T30" s="667"/>
      <c r="U30" s="666">
        <f t="shared" si="0"/>
        <v>0</v>
      </c>
      <c r="V30" s="670"/>
      <c r="W30" s="1912">
        <f t="shared" si="1"/>
        <v>0</v>
      </c>
    </row>
    <row r="31" spans="1:23" s="604" customFormat="1" ht="14.85" customHeight="1">
      <c r="A31" s="1476" t="s">
        <v>868</v>
      </c>
      <c r="B31" s="628" t="s">
        <v>825</v>
      </c>
      <c r="C31" s="2097" t="s">
        <v>828</v>
      </c>
      <c r="D31" s="2116"/>
      <c r="E31" s="2117"/>
      <c r="F31" s="1494" t="s">
        <v>1053</v>
      </c>
      <c r="G31" s="629">
        <v>500</v>
      </c>
      <c r="H31" s="632"/>
      <c r="I31" s="666">
        <v>1.53</v>
      </c>
      <c r="J31" s="628"/>
      <c r="K31" s="931">
        <v>20</v>
      </c>
      <c r="L31" s="635"/>
      <c r="M31" s="911"/>
      <c r="N31" s="637"/>
      <c r="O31" s="638"/>
      <c r="P31" s="1350"/>
      <c r="Q31" s="639">
        <v>10</v>
      </c>
      <c r="R31" s="628"/>
      <c r="S31" s="674">
        <v>2.54</v>
      </c>
      <c r="T31" s="634"/>
      <c r="U31" s="633">
        <f t="shared" si="0"/>
        <v>0</v>
      </c>
      <c r="V31" s="637"/>
      <c r="W31" s="1842">
        <f t="shared" si="1"/>
        <v>0</v>
      </c>
    </row>
    <row r="32" spans="1:23" s="604" customFormat="1" ht="14.85" customHeight="1">
      <c r="A32" s="1477" t="s">
        <v>1100</v>
      </c>
      <c r="B32" s="694" t="s">
        <v>825</v>
      </c>
      <c r="C32" s="1688" t="s">
        <v>827</v>
      </c>
      <c r="D32" s="1689"/>
      <c r="E32" s="1689"/>
      <c r="F32" s="1500" t="s">
        <v>1094</v>
      </c>
      <c r="G32" s="695">
        <v>500</v>
      </c>
      <c r="H32" s="698"/>
      <c r="I32" s="666">
        <v>1.53</v>
      </c>
      <c r="J32" s="694"/>
      <c r="K32" s="997">
        <v>20</v>
      </c>
      <c r="L32" s="700"/>
      <c r="M32" s="1037"/>
      <c r="N32" s="702"/>
      <c r="O32" s="703"/>
      <c r="P32" s="1353"/>
      <c r="Q32" s="704">
        <v>10</v>
      </c>
      <c r="R32" s="694"/>
      <c r="S32" s="674">
        <v>2.54</v>
      </c>
      <c r="T32" s="699"/>
      <c r="U32" s="1961">
        <f t="shared" si="0"/>
        <v>0</v>
      </c>
      <c r="V32" s="702"/>
      <c r="W32" s="1863">
        <f t="shared" si="1"/>
        <v>0</v>
      </c>
    </row>
    <row r="33" spans="1:23" s="604" customFormat="1" ht="14.85" customHeight="1">
      <c r="A33" s="1477" t="s">
        <v>1139</v>
      </c>
      <c r="B33" s="694" t="s">
        <v>1140</v>
      </c>
      <c r="C33" s="1688" t="s">
        <v>1141</v>
      </c>
      <c r="D33" s="1689"/>
      <c r="E33" s="1689"/>
      <c r="F33" s="1689"/>
      <c r="G33" s="695">
        <v>250</v>
      </c>
      <c r="H33" s="698"/>
      <c r="I33" s="1961">
        <v>1.01</v>
      </c>
      <c r="J33" s="694"/>
      <c r="K33" s="997">
        <v>40</v>
      </c>
      <c r="L33" s="700"/>
      <c r="M33" s="1037"/>
      <c r="N33" s="702"/>
      <c r="O33" s="703"/>
      <c r="P33" s="1353"/>
      <c r="Q33" s="704">
        <v>10</v>
      </c>
      <c r="R33" s="694"/>
      <c r="S33" s="872">
        <v>3.16</v>
      </c>
      <c r="T33" s="699"/>
      <c r="U33" s="1961">
        <f t="shared" ref="U33" si="3">J33*I33</f>
        <v>0</v>
      </c>
      <c r="V33" s="702"/>
      <c r="W33" s="1863">
        <f t="shared" ref="W33" si="4">T33*S33</f>
        <v>0</v>
      </c>
    </row>
    <row r="34" spans="1:23" s="604" customFormat="1" ht="14.85" customHeight="1">
      <c r="A34" s="1477" t="s">
        <v>869</v>
      </c>
      <c r="B34" s="694" t="s">
        <v>1074</v>
      </c>
      <c r="C34" s="1688" t="s">
        <v>826</v>
      </c>
      <c r="D34" s="1689"/>
      <c r="E34" s="1689"/>
      <c r="F34" s="1500" t="s">
        <v>1057</v>
      </c>
      <c r="G34" s="695">
        <v>250</v>
      </c>
      <c r="H34" s="698"/>
      <c r="I34" s="1961">
        <v>1.04</v>
      </c>
      <c r="J34" s="694"/>
      <c r="K34" s="997">
        <v>40</v>
      </c>
      <c r="L34" s="700"/>
      <c r="M34" s="1037"/>
      <c r="N34" s="702"/>
      <c r="O34" s="703"/>
      <c r="P34" s="1353"/>
      <c r="Q34" s="704">
        <v>10</v>
      </c>
      <c r="R34" s="694"/>
      <c r="S34" s="705">
        <v>3.26</v>
      </c>
      <c r="T34" s="699"/>
      <c r="U34" s="1961">
        <f t="shared" si="0"/>
        <v>0</v>
      </c>
      <c r="V34" s="702"/>
      <c r="W34" s="1863">
        <f t="shared" si="1"/>
        <v>0</v>
      </c>
    </row>
    <row r="35" spans="1:23" s="604" customFormat="1" ht="14.85" customHeight="1" thickBot="1">
      <c r="A35" s="1478" t="s">
        <v>870</v>
      </c>
      <c r="B35" s="641" t="s">
        <v>830</v>
      </c>
      <c r="C35" s="2108" t="s">
        <v>1021</v>
      </c>
      <c r="D35" s="2109"/>
      <c r="E35" s="2110"/>
      <c r="F35" s="1495" t="s">
        <v>1054</v>
      </c>
      <c r="G35" s="642">
        <v>250</v>
      </c>
      <c r="H35" s="646"/>
      <c r="I35" s="647">
        <v>1.04</v>
      </c>
      <c r="J35" s="641"/>
      <c r="K35" s="1066">
        <v>40</v>
      </c>
      <c r="L35" s="657"/>
      <c r="M35" s="887"/>
      <c r="N35" s="659"/>
      <c r="O35" s="660"/>
      <c r="P35" s="1352"/>
      <c r="Q35" s="649">
        <v>10</v>
      </c>
      <c r="R35" s="641"/>
      <c r="S35" s="650">
        <v>3.26</v>
      </c>
      <c r="T35" s="648"/>
      <c r="U35" s="647">
        <f t="shared" si="0"/>
        <v>0</v>
      </c>
      <c r="V35" s="659"/>
      <c r="W35" s="1900">
        <f t="shared" si="1"/>
        <v>0</v>
      </c>
    </row>
    <row r="36" spans="1:23" s="604" customFormat="1" ht="14.85" customHeight="1" thickBot="1">
      <c r="A36" s="1473"/>
      <c r="B36" s="683" t="s">
        <v>831</v>
      </c>
      <c r="C36" s="1687"/>
      <c r="D36" s="1687"/>
      <c r="E36" s="684"/>
      <c r="F36" s="1499"/>
      <c r="G36" s="690"/>
      <c r="H36" s="689"/>
      <c r="I36" s="689"/>
      <c r="J36" s="689"/>
      <c r="K36" s="689"/>
      <c r="L36" s="689"/>
      <c r="M36" s="688"/>
      <c r="N36" s="689"/>
      <c r="O36" s="689"/>
      <c r="P36" s="691"/>
      <c r="Q36" s="689"/>
      <c r="R36" s="692"/>
      <c r="S36" s="692"/>
      <c r="T36" s="693"/>
      <c r="U36" s="687"/>
      <c r="V36" s="687"/>
      <c r="W36" s="1819"/>
    </row>
    <row r="37" spans="1:23" s="604" customFormat="1" ht="14.25" customHeight="1">
      <c r="A37" s="1474" t="s">
        <v>871</v>
      </c>
      <c r="B37" s="618" t="s">
        <v>832</v>
      </c>
      <c r="C37" s="2017" t="s">
        <v>99</v>
      </c>
      <c r="D37" s="2018"/>
      <c r="E37" s="2103"/>
      <c r="F37" s="1493" t="s">
        <v>1055</v>
      </c>
      <c r="G37" s="619">
        <v>500</v>
      </c>
      <c r="H37" s="623"/>
      <c r="I37" s="706">
        <v>6.2</v>
      </c>
      <c r="J37" s="1346"/>
      <c r="K37" s="849">
        <v>40</v>
      </c>
      <c r="L37" s="653"/>
      <c r="M37" s="853"/>
      <c r="N37" s="655"/>
      <c r="O37" s="656"/>
      <c r="P37" s="1351"/>
      <c r="Q37" s="626">
        <v>10</v>
      </c>
      <c r="R37" s="618"/>
      <c r="S37" s="707">
        <v>11.82</v>
      </c>
      <c r="T37" s="625"/>
      <c r="U37" s="1708">
        <f t="shared" si="0"/>
        <v>0</v>
      </c>
      <c r="V37" s="655"/>
      <c r="W37" s="1901">
        <f t="shared" si="1"/>
        <v>0</v>
      </c>
    </row>
    <row r="38" spans="1:23" s="604" customFormat="1" ht="14.85" customHeight="1">
      <c r="A38" s="1477" t="s">
        <v>872</v>
      </c>
      <c r="B38" s="694" t="s">
        <v>834</v>
      </c>
      <c r="C38" s="452" t="s">
        <v>833</v>
      </c>
      <c r="D38" s="1977"/>
      <c r="E38" s="1977"/>
      <c r="F38" s="1500" t="s">
        <v>1056</v>
      </c>
      <c r="G38" s="695">
        <v>500</v>
      </c>
      <c r="H38" s="698"/>
      <c r="I38" s="1961">
        <v>6.9</v>
      </c>
      <c r="J38" s="699"/>
      <c r="K38" s="997">
        <v>40</v>
      </c>
      <c r="L38" s="700"/>
      <c r="M38" s="1037"/>
      <c r="N38" s="702"/>
      <c r="O38" s="703"/>
      <c r="P38" s="1353"/>
      <c r="Q38" s="704">
        <v>10</v>
      </c>
      <c r="R38" s="694"/>
      <c r="S38" s="705">
        <v>12.55</v>
      </c>
      <c r="T38" s="699"/>
      <c r="U38" s="1863">
        <f>J38*I38</f>
        <v>0</v>
      </c>
      <c r="V38" s="702"/>
      <c r="W38" s="1863">
        <f>T38*S38</f>
        <v>0</v>
      </c>
    </row>
    <row r="39" spans="1:23" ht="13.5" thickBot="1">
      <c r="A39" s="875" t="s">
        <v>1143</v>
      </c>
      <c r="B39" s="641" t="s">
        <v>1144</v>
      </c>
      <c r="C39" s="1690" t="s">
        <v>1142</v>
      </c>
      <c r="D39" s="708"/>
      <c r="E39" s="708"/>
      <c r="F39" s="1978"/>
      <c r="G39" s="642">
        <v>250</v>
      </c>
      <c r="H39" s="646"/>
      <c r="I39" s="647">
        <v>3.41</v>
      </c>
      <c r="J39" s="648"/>
      <c r="K39" s="1066">
        <v>40</v>
      </c>
      <c r="L39" s="657"/>
      <c r="M39" s="887"/>
      <c r="N39" s="659"/>
      <c r="O39" s="660"/>
      <c r="P39" s="1352"/>
      <c r="Q39" s="649">
        <v>10</v>
      </c>
      <c r="R39" s="641"/>
      <c r="S39" s="650">
        <v>11.2</v>
      </c>
      <c r="T39" s="1108"/>
      <c r="U39" s="1979">
        <f>J39*I39</f>
        <v>0</v>
      </c>
      <c r="V39" s="659"/>
      <c r="W39" s="1900">
        <f>T39*S39</f>
        <v>0</v>
      </c>
    </row>
    <row r="40" spans="1:23" s="604" customFormat="1" ht="14.85" customHeight="1">
      <c r="A40" s="1954"/>
      <c r="C40" s="678"/>
      <c r="D40" s="1955" t="s">
        <v>1135</v>
      </c>
      <c r="E40" s="1955"/>
      <c r="F40" s="1491"/>
      <c r="G40" s="679"/>
      <c r="H40" s="679"/>
      <c r="I40" s="680"/>
      <c r="J40" s="604">
        <f>SUM(J4:J39)</f>
        <v>0</v>
      </c>
      <c r="K40" s="601"/>
      <c r="L40" s="679"/>
      <c r="M40" s="793"/>
      <c r="N40" s="680"/>
      <c r="O40" s="604">
        <f>SUM(O4:O39)</f>
        <v>0</v>
      </c>
      <c r="P40" s="601"/>
      <c r="Q40" s="679"/>
      <c r="S40" s="682"/>
      <c r="T40" s="604">
        <f>SUM(T4:T39)</f>
        <v>0</v>
      </c>
      <c r="U40" s="680">
        <f>SUM(U4:U39)</f>
        <v>0</v>
      </c>
      <c r="V40" s="680">
        <f>SUM(V4:V39)</f>
        <v>0</v>
      </c>
      <c r="W40" s="680">
        <f>SUM(W4:W39)</f>
        <v>0</v>
      </c>
    </row>
    <row r="47" spans="1:23" ht="13.5" thickBot="1"/>
    <row r="48" spans="1:23">
      <c r="G48" s="1344" t="str">
        <f>IF(I48=1,0.6,IF(I48=2,0.77,IF(I48=3,0.95,IF(I48=4,1.18,IF(I48=5,1.38,IF(I48=6,1.79,IF(I48=7,2.35,IF(I48=8,2.63,""))))))))</f>
        <v/>
      </c>
    </row>
  </sheetData>
  <mergeCells count="24">
    <mergeCell ref="Q2:T2"/>
    <mergeCell ref="Q3:R3"/>
    <mergeCell ref="C31:E31"/>
    <mergeCell ref="C25:E25"/>
    <mergeCell ref="C16:E16"/>
    <mergeCell ref="C17:E17"/>
    <mergeCell ref="A2:A3"/>
    <mergeCell ref="B2:B3"/>
    <mergeCell ref="C2:E3"/>
    <mergeCell ref="G2:P2"/>
    <mergeCell ref="G3:H3"/>
    <mergeCell ref="C37:E37"/>
    <mergeCell ref="Q15:R15"/>
    <mergeCell ref="C4:E4"/>
    <mergeCell ref="C5:E5"/>
    <mergeCell ref="C6:E6"/>
    <mergeCell ref="C8:E8"/>
    <mergeCell ref="C9:E9"/>
    <mergeCell ref="C10:E10"/>
    <mergeCell ref="C12:E12"/>
    <mergeCell ref="C13:E13"/>
    <mergeCell ref="C14:E14"/>
    <mergeCell ref="C35:E35"/>
    <mergeCell ref="C28:E28"/>
  </mergeCells>
  <pageMargins left="0.23622047244094491" right="0.23622047244094491" top="0.19685039370078741" bottom="0.39370078740157483" header="0.15748031496062992" footer="0.19685039370078741"/>
  <pageSetup paperSize="9" scale="96" firstPageNumber="19" orientation="landscape" useFirstPageNumber="1" r:id="rId1"/>
  <headerFooter>
    <oddFooter>&amp;C1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D169B-DED3-4477-A45C-E9EA15D2CB7E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6</vt:i4>
      </vt:variant>
    </vt:vector>
  </HeadingPairs>
  <TitlesOfParts>
    <vt:vector size="11" baseType="lpstr">
      <vt:lpstr>ZELENINA</vt:lpstr>
      <vt:lpstr>BYLINKY</vt:lpstr>
      <vt:lpstr>KVETY</vt:lpstr>
      <vt:lpstr>POĽ. PLODINY</vt:lpstr>
      <vt:lpstr>Hárok1</vt:lpstr>
      <vt:lpstr>KVETY!Názvy_tlače</vt:lpstr>
      <vt:lpstr>ZELENINA!Názvy_tlače</vt:lpstr>
      <vt:lpstr>BYLINKY!Oblasť_tlače</vt:lpstr>
      <vt:lpstr>KVETY!Oblasť_tlače</vt:lpstr>
      <vt:lpstr>'POĽ. PLODINY'!Oblasť_tlače</vt:lpstr>
      <vt:lpstr>ZELENINA!Oblasť_tlače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Vrbovska Zofka</cp:lastModifiedBy>
  <cp:lastPrinted>2025-11-03T14:22:31Z</cp:lastPrinted>
  <dcterms:created xsi:type="dcterms:W3CDTF">2008-09-15T06:57:12Z</dcterms:created>
  <dcterms:modified xsi:type="dcterms:W3CDTF">2025-11-25T10:00:30Z</dcterms:modified>
</cp:coreProperties>
</file>